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80" windowWidth="19320" windowHeight="13035" activeTab="6"/>
  </bookViews>
  <sheets>
    <sheet name="1999" sheetId="1" r:id="rId1"/>
    <sheet name="05" sheetId="2" r:id="rId2"/>
    <sheet name="06" sheetId="3" r:id="rId3"/>
    <sheet name="7" sheetId="4" r:id="rId4"/>
    <sheet name="8" sheetId="5" r:id="rId5"/>
    <sheet name="9" sheetId="6" r:id="rId6"/>
    <sheet name="Prosp" sheetId="7" r:id="rId7"/>
  </sheets>
  <definedNames/>
  <calcPr fullCalcOnLoad="1"/>
</workbook>
</file>

<file path=xl/sharedStrings.xml><?xml version="1.0" encoding="utf-8"?>
<sst xmlns="http://schemas.openxmlformats.org/spreadsheetml/2006/main" count="487" uniqueCount="150">
  <si>
    <t>Comune</t>
  </si>
  <si>
    <t>Dichiaranti</t>
  </si>
  <si>
    <t>Popolazione</t>
  </si>
  <si>
    <t>%pop</t>
  </si>
  <si>
    <t>Importo Complessivo</t>
  </si>
  <si>
    <t>Reddito Medio</t>
  </si>
  <si>
    <t>Media/Pop.</t>
  </si>
  <si>
    <t>Sant'Agata Li Battiati</t>
  </si>
  <si>
    <t>San Gregorio di Catania</t>
  </si>
  <si>
    <t>Aci Castello</t>
  </si>
  <si>
    <t>Tremestieri Etneo</t>
  </si>
  <si>
    <t>Trecastagni</t>
  </si>
  <si>
    <t>San Giovanni la Punta</t>
  </si>
  <si>
    <t>Valverde</t>
  </si>
  <si>
    <t>Catania</t>
  </si>
  <si>
    <t>Milo</t>
  </si>
  <si>
    <t>Viagrande</t>
  </si>
  <si>
    <t>Gravina di Catania</t>
  </si>
  <si>
    <t>Mascalucia</t>
  </si>
  <si>
    <t>Giarre</t>
  </si>
  <si>
    <t>Pedara</t>
  </si>
  <si>
    <t>Acireale</t>
  </si>
  <si>
    <t>Nicolosi</t>
  </si>
  <si>
    <t>Riposto</t>
  </si>
  <si>
    <t>Motta Sant'Anastasia</t>
  </si>
  <si>
    <t>Aci Bonaccorsi</t>
  </si>
  <si>
    <t>Linguaglossa</t>
  </si>
  <si>
    <t>Camporotondo Etneo</t>
  </si>
  <si>
    <t>Sant'Alfio</t>
  </si>
  <si>
    <t>Ragalna</t>
  </si>
  <si>
    <t>Mascali</t>
  </si>
  <si>
    <t>Zafferana Etnea</t>
  </si>
  <si>
    <t>Aci Catena</t>
  </si>
  <si>
    <t>Aci Sant'Antonio</t>
  </si>
  <si>
    <t>Randazzo</t>
  </si>
  <si>
    <t>Caltagirone</t>
  </si>
  <si>
    <t>Santa Venerina</t>
  </si>
  <si>
    <t>San Pietro Clarenza</t>
  </si>
  <si>
    <t>Piedimonte Etneo</t>
  </si>
  <si>
    <t>Fiumefreddo di Sicilia</t>
  </si>
  <si>
    <t>Castiglione di Sicilia</t>
  </si>
  <si>
    <t>Belpasso</t>
  </si>
  <si>
    <t>Calatabiano</t>
  </si>
  <si>
    <t>Misterbianco</t>
  </si>
  <si>
    <t>Vizzini</t>
  </si>
  <si>
    <t>Santa Maria di Licodia</t>
  </si>
  <si>
    <t>Bronte</t>
  </si>
  <si>
    <t>Paternò</t>
  </si>
  <si>
    <t>Grammichele</t>
  </si>
  <si>
    <t>Scordia</t>
  </si>
  <si>
    <t>Militello in Val di Catania</t>
  </si>
  <si>
    <t>Castel di Iudica</t>
  </si>
  <si>
    <t>Maniace</t>
  </si>
  <si>
    <t>Maletto</t>
  </si>
  <si>
    <t>San Michele di Ganzaria</t>
  </si>
  <si>
    <t>Raddusa</t>
  </si>
  <si>
    <t>Biancavilla</t>
  </si>
  <si>
    <t>Mineo</t>
  </si>
  <si>
    <t>Ramacca</t>
  </si>
  <si>
    <t>Mirabella Imbaccari</t>
  </si>
  <si>
    <t>Licodia Eubea</t>
  </si>
  <si>
    <t>San Cono</t>
  </si>
  <si>
    <t>Adrano</t>
  </si>
  <si>
    <t>Palagonia</t>
  </si>
  <si>
    <t>Mazzarrone</t>
  </si>
  <si>
    <t>Totale</t>
  </si>
  <si>
    <t>Confronto dati Provincia di Catania con Regione/Italia</t>
  </si>
  <si>
    <t>Nome</t>
  </si>
  <si>
    <t>Provincia di Catania</t>
  </si>
  <si>
    <t>Sicilia</t>
  </si>
  <si>
    <t>Italia</t>
  </si>
  <si>
    <t>Reddito 2007 per contribuente</t>
  </si>
  <si>
    <t>Var.% 99-07</t>
  </si>
  <si>
    <t>Reddito 2007 per abitante</t>
  </si>
  <si>
    <t>Reddito 2007 per famiglia</t>
  </si>
  <si>
    <t>ACI BONACCORSI</t>
  </si>
  <si>
    <t>ACI CASTELLO</t>
  </si>
  <si>
    <t>ACI CATENA</t>
  </si>
  <si>
    <t>ACI SANT'ANTONIO</t>
  </si>
  <si>
    <t>ACIREALE</t>
  </si>
  <si>
    <t>ADRANO</t>
  </si>
  <si>
    <t>BELPASSO</t>
  </si>
  <si>
    <t>BIANCAVILLA</t>
  </si>
  <si>
    <t>BRONTE</t>
  </si>
  <si>
    <t>CALATABIANO</t>
  </si>
  <si>
    <t>CALTAGIRONE</t>
  </si>
  <si>
    <t>CAMPOROTONDO ETNEO</t>
  </si>
  <si>
    <t>CASTEL DI IUDICA</t>
  </si>
  <si>
    <t>CASTIGLIONE DI SICILIA</t>
  </si>
  <si>
    <t>CATANIA</t>
  </si>
  <si>
    <t>FIUMEFREDDO DI SICILIA</t>
  </si>
  <si>
    <t>GIARRE</t>
  </si>
  <si>
    <t>GRAMMICHELE</t>
  </si>
  <si>
    <t>GRAVINA DI CATANIA</t>
  </si>
  <si>
    <t>LICODIA EUBEA</t>
  </si>
  <si>
    <t>LINGUAGLOSSA</t>
  </si>
  <si>
    <t>MALETTO</t>
  </si>
  <si>
    <t>MANIACE</t>
  </si>
  <si>
    <t>MASCALI</t>
  </si>
  <si>
    <t>MASCALUCIA</t>
  </si>
  <si>
    <t>MAZZARRONE</t>
  </si>
  <si>
    <t>MILITELLO IN VAL DI CATANIA</t>
  </si>
  <si>
    <t>MILO</t>
  </si>
  <si>
    <t>MINEO</t>
  </si>
  <si>
    <t>MIRABELLA IMBACCARI</t>
  </si>
  <si>
    <t>MISTERBIANCO</t>
  </si>
  <si>
    <t>MOTTA SANT'ANASTASIA</t>
  </si>
  <si>
    <t>NICOLOSI</t>
  </si>
  <si>
    <t>PALAGONIA</t>
  </si>
  <si>
    <t>PEDARA</t>
  </si>
  <si>
    <t>PIEDIMONTE ETNEO</t>
  </si>
  <si>
    <t>RADDUSA</t>
  </si>
  <si>
    <t>RAGALNA</t>
  </si>
  <si>
    <t>RAMACCA</t>
  </si>
  <si>
    <t>RANDAZZO</t>
  </si>
  <si>
    <t>RIPOSTO</t>
  </si>
  <si>
    <t>SAN CONO</t>
  </si>
  <si>
    <t>SAN GIOVANNI LA PUNTA</t>
  </si>
  <si>
    <t>SAN GREGORIO DI CATANIA</t>
  </si>
  <si>
    <t>SAN MICHELE DI GANZARIA</t>
  </si>
  <si>
    <t>SAN PIETRO CLARENZA</t>
  </si>
  <si>
    <t>SANTA MARIA DI LICODIA</t>
  </si>
  <si>
    <t>SANTA VENERINA</t>
  </si>
  <si>
    <t>SANT'AGATA LI BATTIATI</t>
  </si>
  <si>
    <t>SANT'ALFIO</t>
  </si>
  <si>
    <t>SCORDIA</t>
  </si>
  <si>
    <t>TRECASTAGNI</t>
  </si>
  <si>
    <t>TREMESTIERI ETNEO</t>
  </si>
  <si>
    <t>VALVERDE</t>
  </si>
  <si>
    <t>VIAGRANDE</t>
  </si>
  <si>
    <t>VIZZINI</t>
  </si>
  <si>
    <t>ZAFFERANA ETNEA</t>
  </si>
  <si>
    <t>Elaborazione Centro Studi Sintesi su dati Ministero dell'Interno e Istat</t>
  </si>
  <si>
    <t>% Dich /popol</t>
  </si>
  <si>
    <t>Anno</t>
  </si>
  <si>
    <t>Media per abitante</t>
  </si>
  <si>
    <t>Numero dichiaranti</t>
  </si>
  <si>
    <t>Importo complessivo</t>
  </si>
  <si>
    <t>Reddito imponibile. Dati del Ministero dell'Economia e delle Finanze relativi all'anno d'imposta</t>
  </si>
  <si>
    <t>Reddito medio per dichiar.</t>
  </si>
  <si>
    <t>PATERNò</t>
  </si>
  <si>
    <t>Inc. % sul redd_Prov</t>
  </si>
  <si>
    <t>Posizione nella prov</t>
  </si>
  <si>
    <t>Posiz</t>
  </si>
  <si>
    <t>pos</t>
  </si>
  <si>
    <t xml:space="preserve">  Digitare il Comune</t>
  </si>
  <si>
    <t>Variazione % rispetto al 1999</t>
  </si>
  <si>
    <t xml:space="preserve">     Comune di     </t>
  </si>
  <si>
    <t>Redditi 1999 per abitante</t>
  </si>
  <si>
    <t>Provincia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</si>
</sst>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"/>
    <numFmt numFmtId="169" formatCode="#,##0.000"/>
    <numFmt numFmtId="170" formatCode="0.0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Verdana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6.25"/>
      <name val="Arial"/>
      <family val="2"/>
    </font>
    <font>
      <sz val="8.75"/>
      <name val="Arial"/>
      <family val="0"/>
    </font>
    <font>
      <sz val="6"/>
      <name val="Arial"/>
      <family val="2"/>
    </font>
    <font>
      <b/>
      <sz val="9.75"/>
      <name val="Arial"/>
      <family val="0"/>
    </font>
    <font>
      <b/>
      <sz val="6.5"/>
      <name val="Arial"/>
      <family val="2"/>
    </font>
    <font>
      <sz val="10"/>
      <color indexed="9"/>
      <name val="Arial"/>
      <family val="0"/>
    </font>
    <font>
      <b/>
      <sz val="10"/>
      <color indexed="9"/>
      <name val="Verdana"/>
      <family val="2"/>
    </font>
    <font>
      <sz val="10"/>
      <color indexed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168" fontId="11" fillId="2" borderId="0" xfId="0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/>
    </xf>
    <xf numFmtId="3" fontId="11" fillId="2" borderId="1" xfId="0" applyNumberFormat="1" applyFont="1" applyFill="1" applyBorder="1" applyAlignment="1">
      <alignment vertical="top" wrapText="1"/>
    </xf>
    <xf numFmtId="4" fontId="11" fillId="2" borderId="1" xfId="0" applyNumberFormat="1" applyFont="1" applyFill="1" applyBorder="1" applyAlignment="1">
      <alignment vertical="top" wrapText="1"/>
    </xf>
    <xf numFmtId="168" fontId="11" fillId="2" borderId="1" xfId="0" applyNumberFormat="1" applyFont="1" applyFill="1" applyBorder="1" applyAlignment="1">
      <alignment vertical="top" wrapText="1"/>
    </xf>
    <xf numFmtId="10" fontId="11" fillId="2" borderId="1" xfId="19" applyNumberFormat="1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right" wrapText="1"/>
    </xf>
    <xf numFmtId="10" fontId="3" fillId="2" borderId="1" xfId="19" applyNumberFormat="1" applyFont="1" applyFill="1" applyBorder="1" applyAlignment="1">
      <alignment horizontal="right" wrapText="1"/>
    </xf>
    <xf numFmtId="10" fontId="3" fillId="2" borderId="1" xfId="0" applyNumberFormat="1" applyFont="1" applyFill="1" applyBorder="1" applyAlignment="1">
      <alignment horizontal="right" wrapText="1"/>
    </xf>
    <xf numFmtId="2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70" fontId="3" fillId="2" borderId="1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Alignment="1">
      <alignment/>
    </xf>
    <xf numFmtId="168" fontId="11" fillId="2" borderId="3" xfId="0" applyNumberFormat="1" applyFont="1" applyFill="1" applyBorder="1" applyAlignment="1">
      <alignment vertical="top" wrapText="1"/>
    </xf>
    <xf numFmtId="3" fontId="11" fillId="2" borderId="3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1" xfId="0" applyFont="1" applyFill="1" applyBorder="1" applyAlignment="1">
      <alignment vertical="top" wrapText="1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13" xfId="0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18" fillId="3" borderId="0" xfId="0" applyFont="1" applyFill="1" applyAlignment="1">
      <alignment/>
    </xf>
    <xf numFmtId="3" fontId="18" fillId="3" borderId="0" xfId="0" applyNumberFormat="1" applyFont="1" applyFill="1" applyAlignment="1">
      <alignment/>
    </xf>
    <xf numFmtId="2" fontId="18" fillId="3" borderId="0" xfId="0" applyNumberFormat="1" applyFont="1" applyFill="1" applyAlignment="1">
      <alignment/>
    </xf>
    <xf numFmtId="0" fontId="19" fillId="3" borderId="0" xfId="0" applyFont="1" applyFill="1" applyBorder="1" applyAlignment="1">
      <alignment wrapText="1"/>
    </xf>
    <xf numFmtId="0" fontId="18" fillId="3" borderId="0" xfId="0" applyFont="1" applyFill="1" applyBorder="1" applyAlignment="1">
      <alignment/>
    </xf>
    <xf numFmtId="0" fontId="20" fillId="3" borderId="0" xfId="0" applyFont="1" applyFill="1" applyBorder="1" applyAlignment="1">
      <alignment horizontal="right" wrapText="1"/>
    </xf>
    <xf numFmtId="3" fontId="20" fillId="3" borderId="0" xfId="0" applyNumberFormat="1" applyFont="1" applyFill="1" applyBorder="1" applyAlignment="1">
      <alignment horizontal="right" wrapText="1"/>
    </xf>
    <xf numFmtId="10" fontId="20" fillId="3" borderId="0" xfId="0" applyNumberFormat="1" applyFont="1" applyFill="1" applyBorder="1" applyAlignment="1">
      <alignment horizontal="right" wrapText="1"/>
    </xf>
    <xf numFmtId="0" fontId="20" fillId="3" borderId="0" xfId="0" applyFont="1" applyFill="1" applyBorder="1" applyAlignment="1">
      <alignment wrapText="1"/>
    </xf>
    <xf numFmtId="0" fontId="19" fillId="3" borderId="0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4" fontId="8" fillId="2" borderId="9" xfId="0" applyNumberFormat="1" applyFont="1" applyFill="1" applyBorder="1" applyAlignment="1">
      <alignment vertical="center"/>
    </xf>
    <xf numFmtId="4" fontId="8" fillId="2" borderId="10" xfId="0" applyNumberFormat="1" applyFont="1" applyFill="1" applyBorder="1" applyAlignment="1">
      <alignment vertical="center"/>
    </xf>
    <xf numFmtId="49" fontId="9" fillId="2" borderId="9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4" fillId="4" borderId="18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Reddito medio per abitante</a:t>
            </a:r>
          </a:p>
        </c:rich>
      </c:tx>
      <c:layout>
        <c:manualLayout>
          <c:xMode val="factor"/>
          <c:yMode val="factor"/>
          <c:x val="-0.298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"/>
          <c:w val="0.9975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FFFF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FFFFFF"/>
              </a:solidFill>
            </c:spPr>
          </c:dPt>
          <c:dPt>
            <c:idx val="12"/>
            <c:invertIfNegative val="0"/>
            <c:spPr>
              <a:solidFill>
                <a:srgbClr val="339966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FFFF"/>
              </a:solidFill>
            </c:spPr>
          </c:dPt>
          <c:dPt>
            <c:idx val="16"/>
            <c:invertIfNegative val="0"/>
            <c:spPr>
              <a:solidFill>
                <a:srgbClr val="339966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9"/>
            <c:invertIfNegative val="0"/>
            <c:spPr>
              <a:solidFill>
                <a:srgbClr val="FFFFFF"/>
              </a:solidFill>
            </c:spPr>
          </c:dPt>
          <c:dPt>
            <c:idx val="20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Prosp!$B$7:$C$27</c:f>
              <c:multiLvlStrCache/>
            </c:multiLvlStrRef>
          </c:cat>
          <c:val>
            <c:numRef>
              <c:f>Prosp!$D$7:$D$27</c:f>
              <c:numCache/>
            </c:numRef>
          </c:val>
        </c:ser>
        <c:axId val="32387899"/>
        <c:axId val="23055636"/>
      </c:barChart>
      <c:catAx>
        <c:axId val="3238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3055636"/>
        <c:crosses val="autoZero"/>
        <c:auto val="1"/>
        <c:lblOffset val="100"/>
        <c:noMultiLvlLbl val="0"/>
      </c:catAx>
      <c:valAx>
        <c:axId val="23055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2387899"/>
        <c:crossesAt val="1"/>
        <c:crossBetween val="between"/>
        <c:dispUnits/>
      </c:valAx>
      <c:spPr>
        <a:gradFill rotWithShape="1">
          <a:gsLst>
            <a:gs pos="0">
              <a:srgbClr val="00CC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3</xdr:row>
      <xdr:rowOff>19050</xdr:rowOff>
    </xdr:from>
    <xdr:to>
      <xdr:col>7</xdr:col>
      <xdr:colOff>514350</xdr:colOff>
      <xdr:row>3</xdr:row>
      <xdr:rowOff>295275</xdr:rowOff>
    </xdr:to>
    <xdr:sp>
      <xdr:nvSpPr>
        <xdr:cNvPr id="1" name="AutoShape 6"/>
        <xdr:cNvSpPr>
          <a:spLocks/>
        </xdr:cNvSpPr>
      </xdr:nvSpPr>
      <xdr:spPr>
        <a:xfrm>
          <a:off x="5800725" y="1809750"/>
          <a:ext cx="523875" cy="276225"/>
        </a:xfrm>
        <a:prstGeom prst="leftArrow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1181100</xdr:colOff>
      <xdr:row>1</xdr:row>
      <xdr:rowOff>0</xdr:rowOff>
    </xdr:from>
    <xdr:to>
      <xdr:col>10</xdr:col>
      <xdr:colOff>495300</xdr:colOff>
      <xdr:row>1</xdr:row>
      <xdr:rowOff>1343025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23825"/>
          <a:ext cx="5924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27</xdr:row>
      <xdr:rowOff>66675</xdr:rowOff>
    </xdr:from>
    <xdr:to>
      <xdr:col>12</xdr:col>
      <xdr:colOff>466725</xdr:colOff>
      <xdr:row>49</xdr:row>
      <xdr:rowOff>47625</xdr:rowOff>
    </xdr:to>
    <xdr:graphicFrame>
      <xdr:nvGraphicFramePr>
        <xdr:cNvPr id="3" name="Chart 13"/>
        <xdr:cNvGraphicFramePr/>
      </xdr:nvGraphicFramePr>
      <xdr:xfrm>
        <a:off x="1352550" y="5972175"/>
        <a:ext cx="86677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66675</xdr:colOff>
      <xdr:row>1</xdr:row>
      <xdr:rowOff>0</xdr:rowOff>
    </xdr:from>
    <xdr:to>
      <xdr:col>2</xdr:col>
      <xdr:colOff>1152525</xdr:colOff>
      <xdr:row>1</xdr:row>
      <xdr:rowOff>1323975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123825"/>
          <a:ext cx="14573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3" customWidth="1"/>
    <col min="2" max="2" width="26.421875" style="43" customWidth="1"/>
    <col min="3" max="3" width="14.28125" style="43" customWidth="1"/>
    <col min="4" max="4" width="11.7109375" style="43" customWidth="1"/>
    <col min="5" max="5" width="20.7109375" style="43" customWidth="1"/>
    <col min="6" max="6" width="14.00390625" style="43" customWidth="1"/>
    <col min="7" max="7" width="21.140625" style="43" customWidth="1"/>
    <col min="8" max="8" width="9.140625" style="43" customWidth="1"/>
    <col min="9" max="9" width="23.421875" style="44" customWidth="1"/>
    <col min="10" max="16384" width="9.140625" style="43" customWidth="1"/>
  </cols>
  <sheetData>
    <row r="1" spans="2:9" ht="12.75">
      <c r="B1" s="43" t="s">
        <v>0</v>
      </c>
      <c r="C1" s="43" t="s">
        <v>71</v>
      </c>
      <c r="D1" s="43" t="s">
        <v>72</v>
      </c>
      <c r="E1" s="43" t="s">
        <v>73</v>
      </c>
      <c r="F1" s="43" t="s">
        <v>72</v>
      </c>
      <c r="G1" s="43" t="s">
        <v>74</v>
      </c>
      <c r="H1" s="43" t="s">
        <v>72</v>
      </c>
      <c r="I1" s="44" t="s">
        <v>148</v>
      </c>
    </row>
    <row r="2" spans="2:9" ht="12.75">
      <c r="B2" s="43" t="s">
        <v>75</v>
      </c>
      <c r="C2" s="43">
        <v>11980</v>
      </c>
      <c r="D2" s="43">
        <v>22.2</v>
      </c>
      <c r="E2" s="43">
        <v>6506</v>
      </c>
      <c r="F2" s="43">
        <v>36.8</v>
      </c>
      <c r="G2" s="43">
        <v>16331</v>
      </c>
      <c r="H2" s="43">
        <v>20.2</v>
      </c>
      <c r="I2" s="45">
        <f>E2/(1+(F2/100))</f>
        <v>4755.847953216375</v>
      </c>
    </row>
    <row r="3" spans="2:9" ht="12.75">
      <c r="B3" s="43" t="s">
        <v>76</v>
      </c>
      <c r="C3" s="43">
        <v>18738</v>
      </c>
      <c r="D3" s="43">
        <v>26.4</v>
      </c>
      <c r="E3" s="43">
        <v>11838</v>
      </c>
      <c r="F3" s="43">
        <v>51.6</v>
      </c>
      <c r="G3" s="43">
        <v>26172</v>
      </c>
      <c r="H3" s="43">
        <v>34.1</v>
      </c>
      <c r="I3" s="45">
        <f aca="true" t="shared" si="0" ref="I3:I59">E3/(1+(F3/100))</f>
        <v>7808.707124010554</v>
      </c>
    </row>
    <row r="4" spans="2:9" ht="12.75">
      <c r="B4" s="43" t="s">
        <v>77</v>
      </c>
      <c r="C4" s="43">
        <v>12471</v>
      </c>
      <c r="D4" s="43">
        <v>13.4</v>
      </c>
      <c r="E4" s="43">
        <v>6153</v>
      </c>
      <c r="F4" s="43">
        <v>33.2</v>
      </c>
      <c r="G4" s="43">
        <v>18946</v>
      </c>
      <c r="H4" s="43">
        <v>36</v>
      </c>
      <c r="I4" s="45">
        <f t="shared" si="0"/>
        <v>4619.369369369369</v>
      </c>
    </row>
    <row r="5" spans="2:9" ht="12.75">
      <c r="B5" s="43" t="s">
        <v>78</v>
      </c>
      <c r="C5" s="43">
        <v>12072</v>
      </c>
      <c r="D5" s="43">
        <v>12.4</v>
      </c>
      <c r="E5" s="43">
        <v>5923</v>
      </c>
      <c r="F5" s="43">
        <v>32.8</v>
      </c>
      <c r="G5" s="43">
        <v>16890</v>
      </c>
      <c r="H5" s="43">
        <v>27.4</v>
      </c>
      <c r="I5" s="45">
        <f t="shared" si="0"/>
        <v>4460.090361445784</v>
      </c>
    </row>
    <row r="6" spans="2:9" ht="12.75">
      <c r="B6" s="43" t="s">
        <v>79</v>
      </c>
      <c r="C6" s="43">
        <v>12949</v>
      </c>
      <c r="D6" s="43">
        <v>16.3</v>
      </c>
      <c r="E6" s="43">
        <v>7174</v>
      </c>
      <c r="F6" s="43">
        <v>23.4</v>
      </c>
      <c r="G6" s="43">
        <v>19368</v>
      </c>
      <c r="H6" s="43">
        <v>13.7</v>
      </c>
      <c r="I6" s="45">
        <f t="shared" si="0"/>
        <v>5813.614262560778</v>
      </c>
    </row>
    <row r="7" spans="2:9" ht="12.75">
      <c r="B7" s="43" t="s">
        <v>80</v>
      </c>
      <c r="C7" s="43">
        <v>6580</v>
      </c>
      <c r="D7" s="43">
        <v>-7.1</v>
      </c>
      <c r="E7" s="43">
        <v>3105</v>
      </c>
      <c r="F7" s="43">
        <v>9.6</v>
      </c>
      <c r="G7" s="43">
        <v>8687</v>
      </c>
      <c r="H7" s="43">
        <v>2.8</v>
      </c>
      <c r="I7" s="45">
        <f t="shared" si="0"/>
        <v>2833.029197080292</v>
      </c>
    </row>
    <row r="8" spans="2:9" ht="12.75">
      <c r="B8" s="43" t="s">
        <v>81</v>
      </c>
      <c r="C8" s="43">
        <v>10083</v>
      </c>
      <c r="D8" s="43">
        <v>6.7</v>
      </c>
      <c r="E8" s="43">
        <v>5449</v>
      </c>
      <c r="F8" s="43">
        <v>36.1</v>
      </c>
      <c r="G8" s="43">
        <v>14241</v>
      </c>
      <c r="H8" s="43">
        <v>22.3</v>
      </c>
      <c r="I8" s="45">
        <f t="shared" si="0"/>
        <v>4003.673769287289</v>
      </c>
    </row>
    <row r="9" spans="2:9" ht="12.75">
      <c r="B9" s="43" t="s">
        <v>82</v>
      </c>
      <c r="C9" s="43">
        <v>7160</v>
      </c>
      <c r="D9" s="43">
        <v>-2.5</v>
      </c>
      <c r="E9" s="43">
        <v>3471</v>
      </c>
      <c r="F9" s="43">
        <v>18.5</v>
      </c>
      <c r="G9" s="43">
        <v>10355</v>
      </c>
      <c r="H9" s="43">
        <v>20.5</v>
      </c>
      <c r="I9" s="45">
        <f t="shared" si="0"/>
        <v>2929.1139240506327</v>
      </c>
    </row>
    <row r="10" spans="2:9" ht="12.75">
      <c r="B10" s="43" t="s">
        <v>83</v>
      </c>
      <c r="C10" s="43">
        <v>7570</v>
      </c>
      <c r="D10" s="43">
        <v>-2.9</v>
      </c>
      <c r="E10" s="43">
        <v>4389</v>
      </c>
      <c r="F10" s="43">
        <v>6.9</v>
      </c>
      <c r="G10" s="43">
        <v>11821</v>
      </c>
      <c r="H10" s="43">
        <v>-5</v>
      </c>
      <c r="I10" s="45">
        <f t="shared" si="0"/>
        <v>4105.706267539757</v>
      </c>
    </row>
    <row r="11" spans="2:9" ht="12.75">
      <c r="B11" s="43" t="s">
        <v>84</v>
      </c>
      <c r="C11" s="43">
        <v>9018</v>
      </c>
      <c r="D11" s="43">
        <v>12</v>
      </c>
      <c r="E11" s="43">
        <v>5460</v>
      </c>
      <c r="F11" s="43">
        <v>28</v>
      </c>
      <c r="G11" s="43">
        <v>13596</v>
      </c>
      <c r="H11" s="43">
        <v>17.3</v>
      </c>
      <c r="I11" s="45">
        <f t="shared" si="0"/>
        <v>4265.625</v>
      </c>
    </row>
    <row r="12" spans="2:9" ht="12.75">
      <c r="B12" s="43" t="s">
        <v>85</v>
      </c>
      <c r="C12" s="43">
        <v>11348</v>
      </c>
      <c r="D12" s="43">
        <v>7.1</v>
      </c>
      <c r="E12" s="43">
        <v>6225</v>
      </c>
      <c r="F12" s="43">
        <v>16.4</v>
      </c>
      <c r="G12" s="43">
        <v>16066</v>
      </c>
      <c r="H12" s="43">
        <v>12.3</v>
      </c>
      <c r="I12" s="45">
        <f t="shared" si="0"/>
        <v>5347.938144329897</v>
      </c>
    </row>
    <row r="13" spans="2:9" ht="12.75">
      <c r="B13" s="43" t="s">
        <v>86</v>
      </c>
      <c r="C13" s="43">
        <v>11523</v>
      </c>
      <c r="D13" s="43">
        <v>7.4</v>
      </c>
      <c r="E13" s="43">
        <v>6159</v>
      </c>
      <c r="F13" s="43">
        <v>47.5</v>
      </c>
      <c r="G13" s="43">
        <v>15722</v>
      </c>
      <c r="H13" s="43">
        <v>36</v>
      </c>
      <c r="I13" s="45">
        <f t="shared" si="0"/>
        <v>4175.593220338983</v>
      </c>
    </row>
    <row r="14" spans="2:9" ht="12.75">
      <c r="B14" s="43" t="s">
        <v>87</v>
      </c>
      <c r="C14" s="43">
        <v>6425</v>
      </c>
      <c r="D14" s="43">
        <v>-1.1</v>
      </c>
      <c r="E14" s="43">
        <v>3731</v>
      </c>
      <c r="F14" s="43">
        <v>14</v>
      </c>
      <c r="G14" s="43">
        <v>9580</v>
      </c>
      <c r="H14" s="43">
        <v>2.1</v>
      </c>
      <c r="I14" s="45">
        <f t="shared" si="0"/>
        <v>3272.8070175438593</v>
      </c>
    </row>
    <row r="15" spans="2:9" ht="12.75">
      <c r="B15" s="43" t="s">
        <v>88</v>
      </c>
      <c r="C15" s="43">
        <v>7911</v>
      </c>
      <c r="D15" s="43">
        <v>6.9</v>
      </c>
      <c r="E15" s="43">
        <v>5987</v>
      </c>
      <c r="F15" s="43">
        <v>22</v>
      </c>
      <c r="G15" s="43">
        <v>13633</v>
      </c>
      <c r="H15" s="43">
        <v>9.7</v>
      </c>
      <c r="I15" s="45">
        <f t="shared" si="0"/>
        <v>4907.377049180328</v>
      </c>
    </row>
    <row r="16" spans="2:9" ht="12.75">
      <c r="B16" s="43" t="s">
        <v>89</v>
      </c>
      <c r="C16" s="43">
        <v>14863</v>
      </c>
      <c r="D16" s="43">
        <v>16</v>
      </c>
      <c r="E16" s="43">
        <v>8683</v>
      </c>
      <c r="F16" s="43">
        <v>29.3</v>
      </c>
      <c r="G16" s="43">
        <v>19394</v>
      </c>
      <c r="H16" s="43">
        <v>15.6</v>
      </c>
      <c r="I16" s="45">
        <f t="shared" si="0"/>
        <v>6715.3905645785</v>
      </c>
    </row>
    <row r="17" spans="2:9" ht="12.75">
      <c r="B17" s="43" t="s">
        <v>90</v>
      </c>
      <c r="C17" s="43">
        <v>9547</v>
      </c>
      <c r="D17" s="43">
        <v>6.4</v>
      </c>
      <c r="E17" s="43">
        <v>5553</v>
      </c>
      <c r="F17" s="43">
        <v>26.1</v>
      </c>
      <c r="G17" s="43">
        <v>14175</v>
      </c>
      <c r="H17" s="43">
        <v>16</v>
      </c>
      <c r="I17" s="45">
        <f t="shared" si="0"/>
        <v>4403.647898493259</v>
      </c>
    </row>
    <row r="18" spans="2:9" ht="12.75">
      <c r="B18" s="43" t="s">
        <v>91</v>
      </c>
      <c r="C18" s="43">
        <v>13237</v>
      </c>
      <c r="D18" s="43">
        <v>18.5</v>
      </c>
      <c r="E18" s="43">
        <v>7915</v>
      </c>
      <c r="F18" s="43">
        <v>26.9</v>
      </c>
      <c r="G18" s="43">
        <v>22493</v>
      </c>
      <c r="H18" s="43">
        <v>20.2</v>
      </c>
      <c r="I18" s="45">
        <f t="shared" si="0"/>
        <v>6237.194641449961</v>
      </c>
    </row>
    <row r="19" spans="2:9" ht="12.75">
      <c r="B19" s="43" t="s">
        <v>92</v>
      </c>
      <c r="C19" s="43">
        <v>7348</v>
      </c>
      <c r="D19" s="43">
        <v>4.1</v>
      </c>
      <c r="E19" s="43">
        <v>4297</v>
      </c>
      <c r="F19" s="43">
        <v>19.2</v>
      </c>
      <c r="G19" s="43">
        <v>8560</v>
      </c>
      <c r="H19" s="43">
        <v>-4.6</v>
      </c>
      <c r="I19" s="45">
        <f t="shared" si="0"/>
        <v>3604.8657718120808</v>
      </c>
    </row>
    <row r="20" spans="2:9" ht="12.75">
      <c r="B20" s="43" t="s">
        <v>93</v>
      </c>
      <c r="C20" s="43">
        <v>14571</v>
      </c>
      <c r="D20" s="43">
        <v>15.1</v>
      </c>
      <c r="E20" s="43">
        <v>7867</v>
      </c>
      <c r="F20" s="43">
        <v>28.6</v>
      </c>
      <c r="G20" s="43">
        <v>21998</v>
      </c>
      <c r="H20" s="43">
        <v>7.7</v>
      </c>
      <c r="I20" s="45">
        <f t="shared" si="0"/>
        <v>6117.4183514774495</v>
      </c>
    </row>
    <row r="21" spans="2:9" ht="12.75">
      <c r="B21" s="43" t="s">
        <v>94</v>
      </c>
      <c r="C21" s="43">
        <v>5448</v>
      </c>
      <c r="D21" s="43">
        <v>-8.8</v>
      </c>
      <c r="E21" s="43">
        <v>3046</v>
      </c>
      <c r="F21" s="43">
        <v>-9.3</v>
      </c>
      <c r="G21" s="43">
        <v>7379</v>
      </c>
      <c r="H21" s="43">
        <v>-8.9</v>
      </c>
      <c r="I21" s="45">
        <f t="shared" si="0"/>
        <v>3358.3241455347297</v>
      </c>
    </row>
    <row r="22" spans="2:9" ht="12.75">
      <c r="B22" s="43" t="s">
        <v>95</v>
      </c>
      <c r="C22" s="43">
        <v>9791</v>
      </c>
      <c r="D22" s="43">
        <v>15.4</v>
      </c>
      <c r="E22" s="43">
        <v>6768</v>
      </c>
      <c r="F22" s="43">
        <v>25.7</v>
      </c>
      <c r="G22" s="43">
        <v>17086</v>
      </c>
      <c r="H22" s="43">
        <v>20</v>
      </c>
      <c r="I22" s="45">
        <f t="shared" si="0"/>
        <v>5384.248210023866</v>
      </c>
    </row>
    <row r="23" spans="2:9" ht="12.75">
      <c r="B23" s="43" t="s">
        <v>96</v>
      </c>
      <c r="C23" s="43">
        <v>6162</v>
      </c>
      <c r="D23" s="43">
        <v>-7.5</v>
      </c>
      <c r="E23" s="43">
        <v>3510</v>
      </c>
      <c r="F23" s="43">
        <v>4.7</v>
      </c>
      <c r="G23" s="43">
        <v>9056</v>
      </c>
      <c r="H23" s="43">
        <v>-8.2</v>
      </c>
      <c r="I23" s="45">
        <f t="shared" si="0"/>
        <v>3352.43553008596</v>
      </c>
    </row>
    <row r="24" spans="2:9" ht="12.75">
      <c r="B24" s="43" t="s">
        <v>97</v>
      </c>
      <c r="C24" s="43">
        <v>5442</v>
      </c>
      <c r="D24" s="43">
        <v>6.2</v>
      </c>
      <c r="E24" s="43">
        <v>3746</v>
      </c>
      <c r="F24" s="43">
        <v>40.2</v>
      </c>
      <c r="G24" s="43">
        <v>9944</v>
      </c>
      <c r="H24" s="43">
        <v>45.6</v>
      </c>
      <c r="I24" s="45">
        <f t="shared" si="0"/>
        <v>2671.897289586305</v>
      </c>
    </row>
    <row r="25" spans="2:9" ht="12.75">
      <c r="B25" s="43" t="s">
        <v>98</v>
      </c>
      <c r="C25" s="43">
        <v>10860</v>
      </c>
      <c r="D25" s="43">
        <v>21.5</v>
      </c>
      <c r="E25" s="43">
        <v>6347</v>
      </c>
      <c r="F25" s="43">
        <v>42.5</v>
      </c>
      <c r="G25" s="43">
        <v>14933</v>
      </c>
      <c r="H25" s="43">
        <v>30.9</v>
      </c>
      <c r="I25" s="45">
        <f t="shared" si="0"/>
        <v>4454.035087719298</v>
      </c>
    </row>
    <row r="26" spans="2:9" ht="12.75">
      <c r="B26" s="43" t="s">
        <v>99</v>
      </c>
      <c r="C26" s="43">
        <v>14011</v>
      </c>
      <c r="D26" s="43">
        <v>12</v>
      </c>
      <c r="E26" s="43">
        <v>7866</v>
      </c>
      <c r="F26" s="43">
        <v>39.5</v>
      </c>
      <c r="G26" s="43">
        <v>23929</v>
      </c>
      <c r="H26" s="43">
        <v>49.5</v>
      </c>
      <c r="I26" s="45">
        <f t="shared" si="0"/>
        <v>5638.709677419355</v>
      </c>
    </row>
    <row r="27" spans="2:9" ht="12.75">
      <c r="B27" s="43" t="s">
        <v>100</v>
      </c>
      <c r="C27" s="43">
        <v>4381</v>
      </c>
      <c r="D27" s="43">
        <v>0.4</v>
      </c>
      <c r="E27" s="43">
        <v>2580</v>
      </c>
      <c r="F27" s="43">
        <v>19.6</v>
      </c>
      <c r="G27" s="43">
        <v>7011</v>
      </c>
      <c r="H27" s="43">
        <v>12.5</v>
      </c>
      <c r="I27" s="45">
        <f t="shared" si="0"/>
        <v>2157.190635451505</v>
      </c>
    </row>
    <row r="28" spans="2:9" ht="12.75">
      <c r="B28" s="43" t="s">
        <v>101</v>
      </c>
      <c r="C28" s="43">
        <v>7518</v>
      </c>
      <c r="D28" s="43">
        <v>-3.5</v>
      </c>
      <c r="E28" s="43">
        <v>4129</v>
      </c>
      <c r="F28" s="43">
        <v>17.8</v>
      </c>
      <c r="G28" s="43">
        <v>9679</v>
      </c>
      <c r="H28" s="43">
        <v>10.1</v>
      </c>
      <c r="I28" s="45">
        <f t="shared" si="0"/>
        <v>3505.09337860781</v>
      </c>
    </row>
    <row r="29" spans="2:9" ht="12.75">
      <c r="B29" s="43" t="s">
        <v>102</v>
      </c>
      <c r="C29" s="43">
        <v>12441</v>
      </c>
      <c r="D29" s="43">
        <v>29.4</v>
      </c>
      <c r="E29" s="43">
        <v>8782</v>
      </c>
      <c r="F29" s="43">
        <v>51.8</v>
      </c>
      <c r="G29" s="43">
        <v>19576</v>
      </c>
      <c r="H29" s="43">
        <v>65</v>
      </c>
      <c r="I29" s="45">
        <f t="shared" si="0"/>
        <v>5785.243741765481</v>
      </c>
    </row>
    <row r="30" spans="2:9" ht="12.75">
      <c r="B30" s="43" t="s">
        <v>103</v>
      </c>
      <c r="C30" s="43">
        <v>5652</v>
      </c>
      <c r="D30" s="43">
        <v>-9.7</v>
      </c>
      <c r="E30" s="43">
        <v>3452</v>
      </c>
      <c r="F30" s="43">
        <v>-0.8</v>
      </c>
      <c r="G30" s="43">
        <v>8925</v>
      </c>
      <c r="H30" s="43">
        <v>-2.1</v>
      </c>
      <c r="I30" s="45">
        <f t="shared" si="0"/>
        <v>3479.8387096774195</v>
      </c>
    </row>
    <row r="31" spans="2:9" ht="12.75">
      <c r="B31" s="43" t="s">
        <v>104</v>
      </c>
      <c r="C31" s="43">
        <v>6523</v>
      </c>
      <c r="D31" s="43">
        <v>-4.1</v>
      </c>
      <c r="E31" s="43">
        <v>3346</v>
      </c>
      <c r="F31" s="43">
        <v>41.5</v>
      </c>
      <c r="G31" s="43">
        <v>7906</v>
      </c>
      <c r="H31" s="43">
        <v>31.5</v>
      </c>
      <c r="I31" s="45">
        <f t="shared" si="0"/>
        <v>2364.6643109540637</v>
      </c>
    </row>
    <row r="32" spans="2:9" ht="12.75">
      <c r="B32" s="43" t="s">
        <v>105</v>
      </c>
      <c r="C32" s="43">
        <v>10396</v>
      </c>
      <c r="D32" s="43">
        <v>5.9</v>
      </c>
      <c r="E32" s="43">
        <v>4917</v>
      </c>
      <c r="F32" s="43">
        <v>28.1</v>
      </c>
      <c r="G32" s="43">
        <v>15149</v>
      </c>
      <c r="H32" s="43">
        <v>19.6</v>
      </c>
      <c r="I32" s="45">
        <f t="shared" si="0"/>
        <v>3838.4074941451986</v>
      </c>
    </row>
    <row r="33" spans="2:9" ht="12.75">
      <c r="B33" s="43" t="s">
        <v>106</v>
      </c>
      <c r="C33" s="43">
        <v>11780</v>
      </c>
      <c r="D33" s="43">
        <v>10.8</v>
      </c>
      <c r="E33" s="43">
        <v>6298</v>
      </c>
      <c r="F33" s="43">
        <v>24.5</v>
      </c>
      <c r="G33" s="43">
        <v>15953</v>
      </c>
      <c r="H33" s="43">
        <v>2.7</v>
      </c>
      <c r="I33" s="45">
        <f t="shared" si="0"/>
        <v>5058.63453815261</v>
      </c>
    </row>
    <row r="34" spans="2:9" ht="12.75">
      <c r="B34" s="43" t="s">
        <v>107</v>
      </c>
      <c r="C34" s="43">
        <v>12851</v>
      </c>
      <c r="D34" s="43">
        <v>22.5</v>
      </c>
      <c r="E34" s="43">
        <v>7004</v>
      </c>
      <c r="F34" s="43">
        <v>31.5</v>
      </c>
      <c r="G34" s="43">
        <v>14390</v>
      </c>
      <c r="H34" s="43">
        <v>2.6</v>
      </c>
      <c r="I34" s="45">
        <f t="shared" si="0"/>
        <v>5326.235741444867</v>
      </c>
    </row>
    <row r="35" spans="2:9" ht="12.75">
      <c r="B35" s="43" t="s">
        <v>108</v>
      </c>
      <c r="C35" s="43">
        <v>5814</v>
      </c>
      <c r="D35" s="43">
        <v>3.2</v>
      </c>
      <c r="E35" s="43">
        <v>3021</v>
      </c>
      <c r="F35" s="43">
        <v>22.3</v>
      </c>
      <c r="G35" s="43">
        <v>8238</v>
      </c>
      <c r="H35" s="43">
        <v>14.4</v>
      </c>
      <c r="I35" s="45">
        <f t="shared" si="0"/>
        <v>2470.155355682747</v>
      </c>
    </row>
    <row r="36" spans="2:9" ht="12.75">
      <c r="B36" s="43" t="s">
        <v>140</v>
      </c>
      <c r="C36" s="43">
        <v>8268</v>
      </c>
      <c r="D36" s="43">
        <v>5.8</v>
      </c>
      <c r="E36" s="43">
        <v>4302</v>
      </c>
      <c r="F36" s="43">
        <v>16</v>
      </c>
      <c r="G36" s="43">
        <v>12649</v>
      </c>
      <c r="H36" s="43">
        <v>22.2</v>
      </c>
      <c r="I36" s="45">
        <f t="shared" si="0"/>
        <v>3708.6206896551726</v>
      </c>
    </row>
    <row r="37" spans="2:9" ht="12.75">
      <c r="B37" s="43" t="s">
        <v>109</v>
      </c>
      <c r="C37" s="43">
        <v>13331</v>
      </c>
      <c r="D37" s="43">
        <v>16</v>
      </c>
      <c r="E37" s="43">
        <v>7053</v>
      </c>
      <c r="F37" s="43">
        <v>33</v>
      </c>
      <c r="G37" s="43">
        <v>17460</v>
      </c>
      <c r="H37" s="43">
        <v>35.4</v>
      </c>
      <c r="I37" s="45">
        <f t="shared" si="0"/>
        <v>5303.007518796992</v>
      </c>
    </row>
    <row r="38" spans="2:9" ht="12.75">
      <c r="B38" s="43" t="s">
        <v>110</v>
      </c>
      <c r="C38" s="43">
        <v>9128</v>
      </c>
      <c r="D38" s="43">
        <v>9.2</v>
      </c>
      <c r="E38" s="43">
        <v>6023</v>
      </c>
      <c r="F38" s="43">
        <v>23.5</v>
      </c>
      <c r="G38" s="43">
        <v>13649</v>
      </c>
      <c r="H38" s="43">
        <v>10.6</v>
      </c>
      <c r="I38" s="45">
        <f t="shared" si="0"/>
        <v>4876.923076923077</v>
      </c>
    </row>
    <row r="39" spans="2:9" ht="12.75">
      <c r="B39" s="43" t="s">
        <v>111</v>
      </c>
      <c r="C39" s="43">
        <v>6029</v>
      </c>
      <c r="D39" s="43">
        <v>-3.6</v>
      </c>
      <c r="E39" s="43">
        <v>3293</v>
      </c>
      <c r="F39" s="43">
        <v>16.3</v>
      </c>
      <c r="G39" s="43">
        <v>8094</v>
      </c>
      <c r="H39" s="43">
        <v>3.7</v>
      </c>
      <c r="I39" s="45">
        <f t="shared" si="0"/>
        <v>2831.470335339639</v>
      </c>
    </row>
    <row r="40" spans="2:9" ht="12.75">
      <c r="B40" s="43" t="s">
        <v>112</v>
      </c>
      <c r="C40" s="43">
        <v>11090</v>
      </c>
      <c r="D40" s="43">
        <v>28.3</v>
      </c>
      <c r="E40" s="43">
        <v>7100</v>
      </c>
      <c r="F40" s="43">
        <v>103.3</v>
      </c>
      <c r="G40" s="43">
        <v>16053</v>
      </c>
      <c r="H40" s="43">
        <v>81.9</v>
      </c>
      <c r="I40" s="45">
        <f t="shared" si="0"/>
        <v>3492.3757993113627</v>
      </c>
    </row>
    <row r="41" spans="2:9" ht="12.75">
      <c r="B41" s="43" t="s">
        <v>113</v>
      </c>
      <c r="C41" s="43">
        <v>6322</v>
      </c>
      <c r="D41" s="43">
        <v>-1</v>
      </c>
      <c r="E41" s="43">
        <v>3247</v>
      </c>
      <c r="F41" s="43">
        <v>12.9</v>
      </c>
      <c r="G41" s="43">
        <v>8704</v>
      </c>
      <c r="H41" s="43">
        <v>5</v>
      </c>
      <c r="I41" s="45">
        <f t="shared" si="0"/>
        <v>2875.9964570416296</v>
      </c>
    </row>
    <row r="42" spans="2:9" ht="12.75">
      <c r="B42" s="43" t="s">
        <v>114</v>
      </c>
      <c r="C42" s="43">
        <v>8821</v>
      </c>
      <c r="D42" s="43">
        <v>4.6</v>
      </c>
      <c r="E42" s="43">
        <v>5930</v>
      </c>
      <c r="F42" s="43">
        <v>18.6</v>
      </c>
      <c r="G42" s="43">
        <v>15035</v>
      </c>
      <c r="H42" s="43">
        <v>13.6</v>
      </c>
      <c r="I42" s="45">
        <f t="shared" si="0"/>
        <v>5000</v>
      </c>
    </row>
    <row r="43" spans="2:9" ht="12.75">
      <c r="B43" s="43" t="s">
        <v>115</v>
      </c>
      <c r="C43" s="43">
        <v>12200</v>
      </c>
      <c r="D43" s="43">
        <v>17.9</v>
      </c>
      <c r="E43" s="43">
        <v>6612</v>
      </c>
      <c r="F43" s="43">
        <v>20.1</v>
      </c>
      <c r="G43" s="43">
        <v>16590</v>
      </c>
      <c r="H43" s="43">
        <v>19.5</v>
      </c>
      <c r="I43" s="45">
        <f t="shared" si="0"/>
        <v>5505.412156536219</v>
      </c>
    </row>
    <row r="44" spans="2:9" ht="12.75">
      <c r="B44" s="43" t="s">
        <v>116</v>
      </c>
      <c r="C44" s="43">
        <v>5900</v>
      </c>
      <c r="D44" s="43">
        <v>-10.8</v>
      </c>
      <c r="E44" s="43">
        <v>3138</v>
      </c>
      <c r="F44" s="43">
        <v>28.9</v>
      </c>
      <c r="G44" s="43">
        <v>6847</v>
      </c>
      <c r="H44" s="43">
        <v>-4</v>
      </c>
      <c r="I44" s="45">
        <f t="shared" si="0"/>
        <v>2434.4453064391</v>
      </c>
    </row>
    <row r="45" spans="2:9" ht="12.75">
      <c r="B45" s="43" t="s">
        <v>117</v>
      </c>
      <c r="C45" s="43">
        <v>15772</v>
      </c>
      <c r="D45" s="43">
        <v>22.3</v>
      </c>
      <c r="E45" s="43">
        <v>8806</v>
      </c>
      <c r="F45" s="43">
        <v>38.9</v>
      </c>
      <c r="G45" s="43">
        <v>23520</v>
      </c>
      <c r="H45" s="43">
        <v>34.6</v>
      </c>
      <c r="I45" s="45">
        <f t="shared" si="0"/>
        <v>6339.812814974802</v>
      </c>
    </row>
    <row r="46" spans="2:9" ht="12.75">
      <c r="B46" s="43" t="s">
        <v>118</v>
      </c>
      <c r="C46" s="43">
        <v>21036</v>
      </c>
      <c r="D46" s="43">
        <v>30.2</v>
      </c>
      <c r="E46" s="43">
        <v>12510</v>
      </c>
      <c r="F46" s="43">
        <v>47.4</v>
      </c>
      <c r="G46" s="43">
        <v>32615</v>
      </c>
      <c r="H46" s="43">
        <v>34.5</v>
      </c>
      <c r="I46" s="45">
        <f t="shared" si="0"/>
        <v>8487.109905020352</v>
      </c>
    </row>
    <row r="47" spans="2:9" ht="12.75">
      <c r="B47" s="43" t="s">
        <v>119</v>
      </c>
      <c r="C47" s="43">
        <v>7067</v>
      </c>
      <c r="D47" s="43">
        <v>-3.2</v>
      </c>
      <c r="E47" s="43">
        <v>3494</v>
      </c>
      <c r="F47" s="43">
        <v>26.9</v>
      </c>
      <c r="G47" s="43">
        <v>8672</v>
      </c>
      <c r="H47" s="43">
        <v>14</v>
      </c>
      <c r="I47" s="45">
        <f t="shared" si="0"/>
        <v>2753.349093774626</v>
      </c>
    </row>
    <row r="48" spans="2:9" ht="12.75">
      <c r="B48" s="43" t="s">
        <v>120</v>
      </c>
      <c r="C48" s="43">
        <v>11667</v>
      </c>
      <c r="D48" s="43">
        <v>7.5</v>
      </c>
      <c r="E48" s="43">
        <v>5763</v>
      </c>
      <c r="F48" s="43">
        <v>33.5</v>
      </c>
      <c r="G48" s="43">
        <v>16551</v>
      </c>
      <c r="H48" s="43">
        <v>27.4</v>
      </c>
      <c r="I48" s="45">
        <f t="shared" si="0"/>
        <v>4316.853932584269</v>
      </c>
    </row>
    <row r="49" spans="2:9" ht="12.75">
      <c r="B49" s="43" t="s">
        <v>121</v>
      </c>
      <c r="C49" s="43">
        <v>8645</v>
      </c>
      <c r="D49" s="43">
        <v>11.7</v>
      </c>
      <c r="E49" s="43">
        <v>4775</v>
      </c>
      <c r="F49" s="43">
        <v>35.5</v>
      </c>
      <c r="G49" s="43">
        <v>11698</v>
      </c>
      <c r="H49" s="43">
        <v>1.6</v>
      </c>
      <c r="I49" s="45">
        <f t="shared" si="0"/>
        <v>3523.9852398523985</v>
      </c>
    </row>
    <row r="50" spans="2:9" ht="12.75">
      <c r="B50" s="43" t="s">
        <v>122</v>
      </c>
      <c r="C50" s="43">
        <v>11167</v>
      </c>
      <c r="D50" s="43">
        <v>18.6</v>
      </c>
      <c r="E50" s="43">
        <v>6089</v>
      </c>
      <c r="F50" s="43">
        <v>32.2</v>
      </c>
      <c r="G50" s="43">
        <v>17212</v>
      </c>
      <c r="H50" s="43">
        <v>34.3</v>
      </c>
      <c r="I50" s="45">
        <f t="shared" si="0"/>
        <v>4605.90015128593</v>
      </c>
    </row>
    <row r="51" spans="2:9" ht="12.75">
      <c r="B51" s="43" t="s">
        <v>123</v>
      </c>
      <c r="C51" s="43">
        <v>21819</v>
      </c>
      <c r="D51" s="43">
        <v>30.3</v>
      </c>
      <c r="E51" s="43">
        <v>13643</v>
      </c>
      <c r="F51" s="43">
        <v>48</v>
      </c>
      <c r="G51" s="43">
        <v>33020</v>
      </c>
      <c r="H51" s="43">
        <v>28.9</v>
      </c>
      <c r="I51" s="45">
        <f t="shared" si="0"/>
        <v>9218.243243243243</v>
      </c>
    </row>
    <row r="52" spans="2:9" ht="12.75">
      <c r="B52" s="43" t="s">
        <v>124</v>
      </c>
      <c r="C52" s="43">
        <v>10382</v>
      </c>
      <c r="D52" s="43">
        <v>22.1</v>
      </c>
      <c r="E52" s="43">
        <v>6629</v>
      </c>
      <c r="F52" s="43">
        <v>29.7</v>
      </c>
      <c r="G52" s="43">
        <v>16633</v>
      </c>
      <c r="H52" s="43">
        <v>24.1</v>
      </c>
      <c r="I52" s="45">
        <f t="shared" si="0"/>
        <v>5111.025443330764</v>
      </c>
    </row>
    <row r="53" spans="2:9" ht="12.75">
      <c r="B53" s="43" t="s">
        <v>125</v>
      </c>
      <c r="C53" s="43">
        <v>8018</v>
      </c>
      <c r="D53" s="43">
        <v>9.2</v>
      </c>
      <c r="E53" s="43">
        <v>4272</v>
      </c>
      <c r="F53" s="43">
        <v>17.1</v>
      </c>
      <c r="G53" s="43">
        <v>11754</v>
      </c>
      <c r="H53" s="43">
        <v>9.7</v>
      </c>
      <c r="I53" s="45">
        <f t="shared" si="0"/>
        <v>3648.1639624252775</v>
      </c>
    </row>
    <row r="54" spans="2:9" ht="12.75">
      <c r="B54" s="43" t="s">
        <v>126</v>
      </c>
      <c r="C54" s="43">
        <v>15435</v>
      </c>
      <c r="D54" s="43">
        <v>37.7</v>
      </c>
      <c r="E54" s="43">
        <v>8801</v>
      </c>
      <c r="F54" s="43">
        <v>63</v>
      </c>
      <c r="G54" s="43">
        <v>21808</v>
      </c>
      <c r="H54" s="43">
        <v>60.7</v>
      </c>
      <c r="I54" s="45">
        <f t="shared" si="0"/>
        <v>5399.386503067485</v>
      </c>
    </row>
    <row r="55" spans="2:9" ht="12.75">
      <c r="B55" s="43" t="s">
        <v>127</v>
      </c>
      <c r="C55" s="43">
        <v>18428</v>
      </c>
      <c r="D55" s="43">
        <v>20.5</v>
      </c>
      <c r="E55" s="43">
        <v>10637</v>
      </c>
      <c r="F55" s="43">
        <v>37.7</v>
      </c>
      <c r="G55" s="43">
        <v>28445</v>
      </c>
      <c r="H55" s="43">
        <v>33.6</v>
      </c>
      <c r="I55" s="45">
        <f t="shared" si="0"/>
        <v>7724.7639796659405</v>
      </c>
    </row>
    <row r="56" spans="2:9" ht="12.75">
      <c r="B56" s="43" t="s">
        <v>128</v>
      </c>
      <c r="C56" s="43">
        <v>15084</v>
      </c>
      <c r="D56" s="43">
        <v>19.2</v>
      </c>
      <c r="E56" s="43">
        <v>8578</v>
      </c>
      <c r="F56" s="43">
        <v>45.7</v>
      </c>
      <c r="G56" s="43">
        <v>23251</v>
      </c>
      <c r="H56" s="43">
        <v>42.8</v>
      </c>
      <c r="I56" s="45">
        <f t="shared" si="0"/>
        <v>5887.439945092656</v>
      </c>
    </row>
    <row r="57" spans="2:9" ht="12.75">
      <c r="B57" s="43" t="s">
        <v>129</v>
      </c>
      <c r="C57" s="43">
        <v>15497</v>
      </c>
      <c r="D57" s="43">
        <v>31.1</v>
      </c>
      <c r="E57" s="43">
        <v>8417</v>
      </c>
      <c r="F57" s="43">
        <v>49.6</v>
      </c>
      <c r="G57" s="43">
        <v>21297</v>
      </c>
      <c r="H57" s="43">
        <v>47.3</v>
      </c>
      <c r="I57" s="45">
        <f t="shared" si="0"/>
        <v>5626.336898395722</v>
      </c>
    </row>
    <row r="58" spans="2:9" ht="12.75">
      <c r="B58" s="43" t="s">
        <v>130</v>
      </c>
      <c r="C58" s="43">
        <v>7539</v>
      </c>
      <c r="D58" s="43">
        <v>-5.6</v>
      </c>
      <c r="E58" s="43">
        <v>4879</v>
      </c>
      <c r="F58" s="43">
        <v>20.4</v>
      </c>
      <c r="G58" s="43">
        <v>12601</v>
      </c>
      <c r="H58" s="43">
        <v>6.5</v>
      </c>
      <c r="I58" s="45">
        <f t="shared" si="0"/>
        <v>4052.3255813953488</v>
      </c>
    </row>
    <row r="59" spans="2:9" ht="12.75">
      <c r="B59" s="43" t="s">
        <v>131</v>
      </c>
      <c r="C59" s="43">
        <v>11928</v>
      </c>
      <c r="D59" s="43">
        <v>28.8</v>
      </c>
      <c r="E59" s="43">
        <v>6639</v>
      </c>
      <c r="F59" s="43">
        <v>39.4</v>
      </c>
      <c r="G59" s="43">
        <v>16507</v>
      </c>
      <c r="H59" s="43">
        <v>35.4</v>
      </c>
      <c r="I59" s="45">
        <f t="shared" si="0"/>
        <v>4762.553802008609</v>
      </c>
    </row>
    <row r="60" spans="2:9" ht="12.75">
      <c r="B60" s="43" t="s">
        <v>149</v>
      </c>
      <c r="E60" s="44">
        <v>6880.519888167937</v>
      </c>
      <c r="I60" s="44">
        <f>SUM(I2:I59)</f>
        <v>266707.625570177</v>
      </c>
    </row>
    <row r="64" ht="12.75">
      <c r="B64" s="43" t="s">
        <v>132</v>
      </c>
    </row>
  </sheetData>
  <sheetProtection password="CA99"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M29" sqref="M29"/>
    </sheetView>
  </sheetViews>
  <sheetFormatPr defaultColWidth="9.140625" defaultRowHeight="12.75"/>
  <cols>
    <col min="1" max="1" width="9.140625" style="47" customWidth="1"/>
    <col min="2" max="2" width="27.421875" style="47" customWidth="1"/>
    <col min="3" max="3" width="12.7109375" style="47" customWidth="1"/>
    <col min="4" max="4" width="15.00390625" style="47" customWidth="1"/>
    <col min="5" max="5" width="9.140625" style="47" customWidth="1"/>
    <col min="6" max="6" width="17.8515625" style="47" customWidth="1"/>
    <col min="7" max="16384" width="9.140625" style="47" customWidth="1"/>
  </cols>
  <sheetData>
    <row r="1" spans="1:9" ht="25.5">
      <c r="A1" s="46">
        <v>2005</v>
      </c>
      <c r="B1" s="47" t="s">
        <v>0</v>
      </c>
      <c r="C1" s="46" t="s">
        <v>1</v>
      </c>
      <c r="D1" s="46" t="s">
        <v>2</v>
      </c>
      <c r="E1" s="46" t="s">
        <v>3</v>
      </c>
      <c r="F1" s="46" t="s">
        <v>4</v>
      </c>
      <c r="G1" s="46" t="s">
        <v>5</v>
      </c>
      <c r="H1" s="46" t="s">
        <v>6</v>
      </c>
      <c r="I1" s="47" t="s">
        <v>143</v>
      </c>
    </row>
    <row r="2" spans="1:10" ht="12.75">
      <c r="A2" s="48">
        <v>1</v>
      </c>
      <c r="B2" s="47" t="s">
        <v>7</v>
      </c>
      <c r="C2" s="49">
        <v>4813</v>
      </c>
      <c r="D2" s="49">
        <v>9863</v>
      </c>
      <c r="E2" s="50">
        <v>0.488</v>
      </c>
      <c r="F2" s="49">
        <v>122736007</v>
      </c>
      <c r="G2" s="49">
        <v>25501</v>
      </c>
      <c r="H2" s="49">
        <v>12444</v>
      </c>
      <c r="I2" s="48">
        <v>1</v>
      </c>
      <c r="J2" s="47">
        <f>F2/C2</f>
        <v>25500.9364221899</v>
      </c>
    </row>
    <row r="3" spans="1:9" ht="12.75">
      <c r="A3" s="48">
        <v>2</v>
      </c>
      <c r="B3" s="47" t="s">
        <v>8</v>
      </c>
      <c r="C3" s="49">
        <v>4757</v>
      </c>
      <c r="D3" s="49">
        <v>10930</v>
      </c>
      <c r="E3" s="50">
        <v>0.435</v>
      </c>
      <c r="F3" s="49">
        <v>121586900</v>
      </c>
      <c r="G3" s="49">
        <v>25560</v>
      </c>
      <c r="H3" s="49">
        <v>11124</v>
      </c>
      <c r="I3" s="48">
        <v>2</v>
      </c>
    </row>
    <row r="4" spans="1:9" ht="12.75">
      <c r="A4" s="48">
        <v>3</v>
      </c>
      <c r="B4" s="47" t="s">
        <v>9</v>
      </c>
      <c r="C4" s="49">
        <v>8038</v>
      </c>
      <c r="D4" s="49">
        <v>18057</v>
      </c>
      <c r="E4" s="50">
        <v>0.445</v>
      </c>
      <c r="F4" s="49">
        <v>193901897</v>
      </c>
      <c r="G4" s="49">
        <v>24123</v>
      </c>
      <c r="H4" s="49">
        <v>10738</v>
      </c>
      <c r="I4" s="48">
        <v>3</v>
      </c>
    </row>
    <row r="5" spans="1:9" ht="12.75">
      <c r="A5" s="48">
        <v>4</v>
      </c>
      <c r="B5" s="47" t="s">
        <v>10</v>
      </c>
      <c r="C5" s="49">
        <v>9132</v>
      </c>
      <c r="D5" s="49">
        <v>21321</v>
      </c>
      <c r="E5" s="50">
        <v>0.428</v>
      </c>
      <c r="F5" s="49">
        <v>203895192</v>
      </c>
      <c r="G5" s="49">
        <v>22328</v>
      </c>
      <c r="H5" s="49">
        <v>9563</v>
      </c>
      <c r="I5" s="48">
        <v>4</v>
      </c>
    </row>
    <row r="6" spans="1:9" ht="12.75">
      <c r="A6" s="48">
        <v>5</v>
      </c>
      <c r="B6" s="47" t="s">
        <v>12</v>
      </c>
      <c r="C6" s="49">
        <v>8516</v>
      </c>
      <c r="D6" s="49">
        <v>20756</v>
      </c>
      <c r="E6" s="50">
        <v>0.41</v>
      </c>
      <c r="F6" s="49">
        <v>173032420</v>
      </c>
      <c r="G6" s="49">
        <v>20319</v>
      </c>
      <c r="H6" s="49">
        <v>8337</v>
      </c>
      <c r="I6" s="48">
        <v>5</v>
      </c>
    </row>
    <row r="7" spans="1:9" ht="12.75">
      <c r="A7" s="48">
        <v>6</v>
      </c>
      <c r="B7" s="47" t="s">
        <v>13</v>
      </c>
      <c r="C7" s="49">
        <v>3059</v>
      </c>
      <c r="D7" s="49">
        <v>7546</v>
      </c>
      <c r="E7" s="50">
        <v>0.405</v>
      </c>
      <c r="F7" s="49">
        <v>61973772</v>
      </c>
      <c r="G7" s="49">
        <v>20259</v>
      </c>
      <c r="H7" s="49">
        <v>8213</v>
      </c>
      <c r="I7" s="48">
        <v>6</v>
      </c>
    </row>
    <row r="8" spans="1:9" ht="12.75">
      <c r="A8" s="48">
        <v>7</v>
      </c>
      <c r="B8" s="47" t="s">
        <v>14</v>
      </c>
      <c r="C8" s="49">
        <v>119071</v>
      </c>
      <c r="D8" s="49">
        <v>304144</v>
      </c>
      <c r="E8" s="50">
        <v>0.391</v>
      </c>
      <c r="F8" s="49">
        <v>2421648342</v>
      </c>
      <c r="G8" s="49">
        <v>20338</v>
      </c>
      <c r="H8" s="49">
        <v>7962</v>
      </c>
      <c r="I8" s="48">
        <v>7</v>
      </c>
    </row>
    <row r="9" spans="1:9" ht="12.75">
      <c r="A9" s="48">
        <v>8</v>
      </c>
      <c r="B9" s="47" t="s">
        <v>11</v>
      </c>
      <c r="C9" s="49">
        <v>3472</v>
      </c>
      <c r="D9" s="49">
        <v>9236</v>
      </c>
      <c r="E9" s="50">
        <v>0.376</v>
      </c>
      <c r="F9" s="49">
        <v>71258634</v>
      </c>
      <c r="G9" s="49">
        <v>20524</v>
      </c>
      <c r="H9" s="49">
        <v>7715</v>
      </c>
      <c r="I9" s="48">
        <v>8</v>
      </c>
    </row>
    <row r="10" spans="1:9" ht="12.75">
      <c r="A10" s="48">
        <v>9</v>
      </c>
      <c r="B10" s="47" t="s">
        <v>15</v>
      </c>
      <c r="C10" s="48">
        <v>469</v>
      </c>
      <c r="D10" s="49">
        <v>1064</v>
      </c>
      <c r="E10" s="50">
        <v>0.441</v>
      </c>
      <c r="F10" s="49">
        <v>7878823</v>
      </c>
      <c r="G10" s="49">
        <v>16799</v>
      </c>
      <c r="H10" s="49">
        <v>7405</v>
      </c>
      <c r="I10" s="48">
        <v>9</v>
      </c>
    </row>
    <row r="11" spans="1:9" ht="12.75">
      <c r="A11" s="48">
        <v>10</v>
      </c>
      <c r="B11" s="47" t="s">
        <v>16</v>
      </c>
      <c r="C11" s="49">
        <v>2546</v>
      </c>
      <c r="D11" s="49">
        <v>7402</v>
      </c>
      <c r="E11" s="50">
        <v>0.344</v>
      </c>
      <c r="F11" s="49">
        <v>53779656</v>
      </c>
      <c r="G11" s="49">
        <v>21123</v>
      </c>
      <c r="H11" s="49">
        <v>7266</v>
      </c>
      <c r="I11" s="48">
        <v>10</v>
      </c>
    </row>
    <row r="12" spans="1:9" ht="12.75">
      <c r="A12" s="48">
        <v>11</v>
      </c>
      <c r="B12" s="47" t="s">
        <v>17</v>
      </c>
      <c r="C12" s="49">
        <v>10610</v>
      </c>
      <c r="D12" s="49">
        <v>27982</v>
      </c>
      <c r="E12" s="50">
        <v>0.379</v>
      </c>
      <c r="F12" s="49">
        <v>197846583</v>
      </c>
      <c r="G12" s="49">
        <v>18647</v>
      </c>
      <c r="H12" s="49">
        <v>7070</v>
      </c>
      <c r="I12" s="48">
        <v>11</v>
      </c>
    </row>
    <row r="13" spans="1:9" ht="12.75">
      <c r="A13" s="48">
        <v>12</v>
      </c>
      <c r="B13" s="47" t="s">
        <v>19</v>
      </c>
      <c r="C13" s="49">
        <v>10614</v>
      </c>
      <c r="D13" s="49">
        <v>26932</v>
      </c>
      <c r="E13" s="50">
        <v>0.394</v>
      </c>
      <c r="F13" s="49">
        <v>188590900</v>
      </c>
      <c r="G13" s="49">
        <v>17768</v>
      </c>
      <c r="H13" s="49">
        <v>7002</v>
      </c>
      <c r="I13" s="48">
        <v>12</v>
      </c>
    </row>
    <row r="14" spans="1:9" ht="12.75">
      <c r="A14" s="48">
        <v>13</v>
      </c>
      <c r="B14" s="47" t="s">
        <v>18</v>
      </c>
      <c r="C14" s="49">
        <v>10014</v>
      </c>
      <c r="D14" s="49">
        <v>26590</v>
      </c>
      <c r="E14" s="50">
        <v>0.377</v>
      </c>
      <c r="F14" s="49">
        <v>184606560</v>
      </c>
      <c r="G14" s="49">
        <v>18435</v>
      </c>
      <c r="H14" s="49">
        <v>6943</v>
      </c>
      <c r="I14" s="48">
        <v>13</v>
      </c>
    </row>
    <row r="15" spans="1:9" ht="12.75">
      <c r="A15" s="48">
        <v>14</v>
      </c>
      <c r="B15" s="47" t="s">
        <v>21</v>
      </c>
      <c r="C15" s="49">
        <v>18516</v>
      </c>
      <c r="D15" s="49">
        <v>52490</v>
      </c>
      <c r="E15" s="50">
        <v>0.353</v>
      </c>
      <c r="F15" s="49">
        <v>342212446</v>
      </c>
      <c r="G15" s="49">
        <v>18482</v>
      </c>
      <c r="H15" s="49">
        <v>6520</v>
      </c>
      <c r="I15" s="48">
        <v>14</v>
      </c>
    </row>
    <row r="16" spans="1:9" ht="12.75">
      <c r="A16" s="48">
        <v>15</v>
      </c>
      <c r="B16" s="47" t="s">
        <v>22</v>
      </c>
      <c r="C16" s="49">
        <v>2415</v>
      </c>
      <c r="D16" s="49">
        <v>6745</v>
      </c>
      <c r="E16" s="50">
        <v>0.358</v>
      </c>
      <c r="F16" s="49">
        <v>41312479</v>
      </c>
      <c r="G16" s="49">
        <v>17107</v>
      </c>
      <c r="H16" s="49">
        <v>6125</v>
      </c>
      <c r="I16" s="48">
        <v>15</v>
      </c>
    </row>
    <row r="17" spans="1:9" ht="12.75">
      <c r="A17" s="48">
        <v>16</v>
      </c>
      <c r="B17" s="47" t="s">
        <v>20</v>
      </c>
      <c r="C17" s="49">
        <v>3975</v>
      </c>
      <c r="D17" s="49">
        <v>11658</v>
      </c>
      <c r="E17" s="50">
        <v>0.341</v>
      </c>
      <c r="F17" s="49">
        <v>71060230</v>
      </c>
      <c r="G17" s="49">
        <v>17877</v>
      </c>
      <c r="H17" s="49">
        <v>6095</v>
      </c>
      <c r="I17" s="48">
        <v>16</v>
      </c>
    </row>
    <row r="18" spans="1:9" ht="12.75">
      <c r="A18" s="48">
        <v>17</v>
      </c>
      <c r="B18" s="47" t="s">
        <v>23</v>
      </c>
      <c r="C18" s="49">
        <v>5275</v>
      </c>
      <c r="D18" s="49">
        <v>14729</v>
      </c>
      <c r="E18" s="50">
        <v>0.358</v>
      </c>
      <c r="F18" s="49">
        <v>89225569</v>
      </c>
      <c r="G18" s="49">
        <v>16915</v>
      </c>
      <c r="H18" s="49">
        <v>6058</v>
      </c>
      <c r="I18" s="48">
        <v>17</v>
      </c>
    </row>
    <row r="19" spans="1:9" ht="12.75">
      <c r="A19" s="48">
        <v>18</v>
      </c>
      <c r="B19" s="47" t="s">
        <v>26</v>
      </c>
      <c r="C19" s="49">
        <v>2218</v>
      </c>
      <c r="D19" s="49">
        <v>5365</v>
      </c>
      <c r="E19" s="50">
        <v>0.413</v>
      </c>
      <c r="F19" s="49">
        <v>32253075</v>
      </c>
      <c r="G19" s="49">
        <v>14542</v>
      </c>
      <c r="H19" s="49">
        <v>6012</v>
      </c>
      <c r="I19" s="48">
        <v>18</v>
      </c>
    </row>
    <row r="20" spans="1:9" ht="12.75">
      <c r="A20" s="48">
        <v>19</v>
      </c>
      <c r="B20" s="47" t="s">
        <v>24</v>
      </c>
      <c r="C20" s="49">
        <v>3852</v>
      </c>
      <c r="D20" s="49">
        <v>10705</v>
      </c>
      <c r="E20" s="50">
        <v>0.36</v>
      </c>
      <c r="F20" s="49">
        <v>63075758</v>
      </c>
      <c r="G20" s="49">
        <v>16375</v>
      </c>
      <c r="H20" s="49">
        <v>5892</v>
      </c>
      <c r="I20" s="48">
        <v>19</v>
      </c>
    </row>
    <row r="21" spans="1:9" ht="12.75">
      <c r="A21" s="48">
        <v>20</v>
      </c>
      <c r="B21" s="47" t="s">
        <v>28</v>
      </c>
      <c r="C21" s="48">
        <v>662</v>
      </c>
      <c r="D21" s="49">
        <v>1678</v>
      </c>
      <c r="E21" s="50">
        <v>0.395</v>
      </c>
      <c r="F21" s="49">
        <v>9809116</v>
      </c>
      <c r="G21" s="49">
        <v>14817</v>
      </c>
      <c r="H21" s="49">
        <v>5846</v>
      </c>
      <c r="I21" s="48">
        <v>20</v>
      </c>
    </row>
    <row r="22" spans="1:9" ht="12.75">
      <c r="A22" s="48">
        <v>21</v>
      </c>
      <c r="B22" s="47" t="s">
        <v>25</v>
      </c>
      <c r="C22" s="48">
        <v>918</v>
      </c>
      <c r="D22" s="49">
        <v>2752</v>
      </c>
      <c r="E22" s="50">
        <v>0.334</v>
      </c>
      <c r="F22" s="49">
        <v>15462390</v>
      </c>
      <c r="G22" s="49">
        <v>16844</v>
      </c>
      <c r="H22" s="49">
        <v>5619</v>
      </c>
      <c r="I22" s="48">
        <v>21</v>
      </c>
    </row>
    <row r="23" spans="1:9" ht="12.75">
      <c r="A23" s="48">
        <v>22</v>
      </c>
      <c r="B23" s="47" t="s">
        <v>35</v>
      </c>
      <c r="C23" s="49">
        <v>12932</v>
      </c>
      <c r="D23" s="49">
        <v>39314</v>
      </c>
      <c r="E23" s="50">
        <v>0.329</v>
      </c>
      <c r="F23" s="49">
        <v>220809837</v>
      </c>
      <c r="G23" s="49">
        <v>17075</v>
      </c>
      <c r="H23" s="49">
        <v>5617</v>
      </c>
      <c r="I23" s="48">
        <v>22</v>
      </c>
    </row>
    <row r="24" spans="1:9" ht="12.75">
      <c r="A24" s="48">
        <v>23</v>
      </c>
      <c r="B24" s="47" t="s">
        <v>30</v>
      </c>
      <c r="C24" s="49">
        <v>4603</v>
      </c>
      <c r="D24" s="49">
        <v>12385</v>
      </c>
      <c r="E24" s="50">
        <v>0.372</v>
      </c>
      <c r="F24" s="49">
        <v>68762171</v>
      </c>
      <c r="G24" s="49">
        <v>14939</v>
      </c>
      <c r="H24" s="49">
        <v>5552</v>
      </c>
      <c r="I24" s="48">
        <v>23</v>
      </c>
    </row>
    <row r="25" spans="1:9" ht="12.75">
      <c r="A25" s="48">
        <v>24</v>
      </c>
      <c r="B25" s="47" t="s">
        <v>38</v>
      </c>
      <c r="C25" s="49">
        <v>1477</v>
      </c>
      <c r="D25" s="49">
        <v>3849</v>
      </c>
      <c r="E25" s="50">
        <v>0.384</v>
      </c>
      <c r="F25" s="49">
        <v>21306851</v>
      </c>
      <c r="G25" s="49">
        <v>14426</v>
      </c>
      <c r="H25" s="49">
        <v>5536</v>
      </c>
      <c r="I25" s="48">
        <v>24</v>
      </c>
    </row>
    <row r="26" spans="1:9" ht="12.75">
      <c r="A26" s="48">
        <v>25</v>
      </c>
      <c r="B26" s="47" t="s">
        <v>31</v>
      </c>
      <c r="C26" s="49">
        <v>2884</v>
      </c>
      <c r="D26" s="49">
        <v>8812</v>
      </c>
      <c r="E26" s="50">
        <v>0.327</v>
      </c>
      <c r="F26" s="49">
        <v>47756067</v>
      </c>
      <c r="G26" s="49">
        <v>16559</v>
      </c>
      <c r="H26" s="49">
        <v>5419</v>
      </c>
      <c r="I26" s="48">
        <v>25</v>
      </c>
    </row>
    <row r="27" spans="1:9" ht="12.75">
      <c r="A27" s="48">
        <v>26</v>
      </c>
      <c r="B27" s="47" t="s">
        <v>29</v>
      </c>
      <c r="C27" s="49">
        <v>1133</v>
      </c>
      <c r="D27" s="49">
        <v>3316</v>
      </c>
      <c r="E27" s="50">
        <v>0.342</v>
      </c>
      <c r="F27" s="49">
        <v>17824757</v>
      </c>
      <c r="G27" s="49">
        <v>15732</v>
      </c>
      <c r="H27" s="49">
        <v>5375</v>
      </c>
      <c r="I27" s="48">
        <v>26</v>
      </c>
    </row>
    <row r="28" spans="1:9" ht="12.75">
      <c r="A28" s="48">
        <v>27</v>
      </c>
      <c r="B28" s="47" t="s">
        <v>32</v>
      </c>
      <c r="C28" s="49">
        <v>8874</v>
      </c>
      <c r="D28" s="49">
        <v>28090</v>
      </c>
      <c r="E28" s="50">
        <v>0.316</v>
      </c>
      <c r="F28" s="49">
        <v>150928016</v>
      </c>
      <c r="G28" s="49">
        <v>17008</v>
      </c>
      <c r="H28" s="49">
        <v>5373</v>
      </c>
      <c r="I28" s="48">
        <v>27</v>
      </c>
    </row>
    <row r="29" spans="1:9" ht="12.75">
      <c r="A29" s="48">
        <v>28</v>
      </c>
      <c r="B29" s="47" t="s">
        <v>36</v>
      </c>
      <c r="C29" s="49">
        <v>2841</v>
      </c>
      <c r="D29" s="49">
        <v>8140</v>
      </c>
      <c r="E29" s="50">
        <v>0.349</v>
      </c>
      <c r="F29" s="49">
        <v>43631989</v>
      </c>
      <c r="G29" s="49">
        <v>15358</v>
      </c>
      <c r="H29" s="49">
        <v>5360</v>
      </c>
      <c r="I29" s="48">
        <v>28</v>
      </c>
    </row>
    <row r="30" spans="1:9" ht="12.75">
      <c r="A30" s="48">
        <v>29</v>
      </c>
      <c r="B30" s="47" t="s">
        <v>33</v>
      </c>
      <c r="C30" s="49">
        <v>5366</v>
      </c>
      <c r="D30" s="49">
        <v>16901</v>
      </c>
      <c r="E30" s="50">
        <v>0.317</v>
      </c>
      <c r="F30" s="49">
        <v>89994507</v>
      </c>
      <c r="G30" s="49">
        <v>16771</v>
      </c>
      <c r="H30" s="49">
        <v>5325</v>
      </c>
      <c r="I30" s="48">
        <v>29</v>
      </c>
    </row>
    <row r="31" spans="1:9" ht="12.75">
      <c r="A31" s="48">
        <v>30</v>
      </c>
      <c r="B31" s="47" t="s">
        <v>34</v>
      </c>
      <c r="C31" s="49">
        <v>4353</v>
      </c>
      <c r="D31" s="49">
        <v>11250</v>
      </c>
      <c r="E31" s="50">
        <v>0.387</v>
      </c>
      <c r="F31" s="49">
        <v>59698928</v>
      </c>
      <c r="G31" s="49">
        <v>13714</v>
      </c>
      <c r="H31" s="49">
        <v>5307</v>
      </c>
      <c r="I31" s="48">
        <v>30</v>
      </c>
    </row>
    <row r="32" spans="1:9" ht="12.75">
      <c r="A32" s="48">
        <v>31</v>
      </c>
      <c r="B32" s="47" t="s">
        <v>40</v>
      </c>
      <c r="C32" s="49">
        <v>1419</v>
      </c>
      <c r="D32" s="49">
        <v>3479</v>
      </c>
      <c r="E32" s="50">
        <v>0.408</v>
      </c>
      <c r="F32" s="49">
        <v>18200003</v>
      </c>
      <c r="G32" s="49">
        <v>12826</v>
      </c>
      <c r="H32" s="49">
        <v>5231</v>
      </c>
      <c r="I32" s="48">
        <v>31</v>
      </c>
    </row>
    <row r="33" spans="1:9" ht="12.75">
      <c r="A33" s="48">
        <v>32</v>
      </c>
      <c r="B33" s="47" t="s">
        <v>27</v>
      </c>
      <c r="C33" s="49">
        <v>1158</v>
      </c>
      <c r="D33" s="49">
        <v>3460</v>
      </c>
      <c r="E33" s="50">
        <v>0.335</v>
      </c>
      <c r="F33" s="49">
        <v>17853965</v>
      </c>
      <c r="G33" s="49">
        <v>15418</v>
      </c>
      <c r="H33" s="49">
        <v>5160</v>
      </c>
      <c r="I33" s="48">
        <v>32</v>
      </c>
    </row>
    <row r="34" spans="1:9" ht="12.75">
      <c r="A34" s="48">
        <v>33</v>
      </c>
      <c r="B34" s="47" t="s">
        <v>39</v>
      </c>
      <c r="C34" s="49">
        <v>3424</v>
      </c>
      <c r="D34" s="49">
        <v>9664</v>
      </c>
      <c r="E34" s="50">
        <v>0.354</v>
      </c>
      <c r="F34" s="49">
        <v>49062451</v>
      </c>
      <c r="G34" s="49">
        <v>14329</v>
      </c>
      <c r="H34" s="49">
        <v>5077</v>
      </c>
      <c r="I34" s="48">
        <v>33</v>
      </c>
    </row>
    <row r="35" spans="1:9" ht="12.75">
      <c r="A35" s="48">
        <v>34</v>
      </c>
      <c r="B35" s="47" t="s">
        <v>37</v>
      </c>
      <c r="C35" s="49">
        <v>1969</v>
      </c>
      <c r="D35" s="49">
        <v>6454</v>
      </c>
      <c r="E35" s="50">
        <v>0.305</v>
      </c>
      <c r="F35" s="49">
        <v>31319589</v>
      </c>
      <c r="G35" s="49">
        <v>15906</v>
      </c>
      <c r="H35" s="49">
        <v>4853</v>
      </c>
      <c r="I35" s="48">
        <v>34</v>
      </c>
    </row>
    <row r="36" spans="1:9" ht="12.75">
      <c r="A36" s="48">
        <v>35</v>
      </c>
      <c r="B36" s="47" t="s">
        <v>41</v>
      </c>
      <c r="C36" s="49">
        <v>7031</v>
      </c>
      <c r="D36" s="49">
        <v>22378</v>
      </c>
      <c r="E36" s="50">
        <v>0.314</v>
      </c>
      <c r="F36" s="49">
        <v>107463916</v>
      </c>
      <c r="G36" s="49">
        <v>15284</v>
      </c>
      <c r="H36" s="49">
        <v>4802</v>
      </c>
      <c r="I36" s="48">
        <v>35</v>
      </c>
    </row>
    <row r="37" spans="1:9" ht="12.75">
      <c r="A37" s="48">
        <v>36</v>
      </c>
      <c r="B37" s="47" t="s">
        <v>42</v>
      </c>
      <c r="C37" s="49">
        <v>1948</v>
      </c>
      <c r="D37" s="49">
        <v>5295</v>
      </c>
      <c r="E37" s="50">
        <v>0.368</v>
      </c>
      <c r="F37" s="49">
        <v>25249841</v>
      </c>
      <c r="G37" s="49">
        <v>12962</v>
      </c>
      <c r="H37" s="49">
        <v>4769</v>
      </c>
      <c r="I37" s="48">
        <v>36</v>
      </c>
    </row>
    <row r="38" spans="1:9" ht="12.75">
      <c r="A38" s="48">
        <v>37</v>
      </c>
      <c r="B38" s="47" t="s">
        <v>43</v>
      </c>
      <c r="C38" s="49">
        <v>13034</v>
      </c>
      <c r="D38" s="49">
        <v>46602</v>
      </c>
      <c r="E38" s="50">
        <v>0.28</v>
      </c>
      <c r="F38" s="49">
        <v>202295894</v>
      </c>
      <c r="G38" s="49">
        <v>15521</v>
      </c>
      <c r="H38" s="49">
        <v>4341</v>
      </c>
      <c r="I38" s="48">
        <v>37</v>
      </c>
    </row>
    <row r="39" spans="1:9" ht="12.75">
      <c r="A39" s="48">
        <v>38</v>
      </c>
      <c r="B39" s="47" t="s">
        <v>44</v>
      </c>
      <c r="C39" s="49">
        <v>2056</v>
      </c>
      <c r="D39" s="49">
        <v>6925</v>
      </c>
      <c r="E39" s="50">
        <v>0.297</v>
      </c>
      <c r="F39" s="49">
        <v>30041484</v>
      </c>
      <c r="G39" s="49">
        <v>14612</v>
      </c>
      <c r="H39" s="49">
        <v>4338</v>
      </c>
      <c r="I39" s="48">
        <v>38</v>
      </c>
    </row>
    <row r="40" spans="1:9" ht="12.75">
      <c r="A40" s="48">
        <v>39</v>
      </c>
      <c r="B40" s="47" t="s">
        <v>45</v>
      </c>
      <c r="C40" s="49">
        <v>2090</v>
      </c>
      <c r="D40" s="49">
        <v>6758</v>
      </c>
      <c r="E40" s="50">
        <v>0.309</v>
      </c>
      <c r="F40" s="49">
        <v>28472862</v>
      </c>
      <c r="G40" s="49">
        <v>13623</v>
      </c>
      <c r="H40" s="49">
        <v>4213</v>
      </c>
      <c r="I40" s="48">
        <v>39</v>
      </c>
    </row>
    <row r="41" spans="1:9" ht="12.75">
      <c r="A41" s="48">
        <v>40</v>
      </c>
      <c r="B41" s="47" t="s">
        <v>46</v>
      </c>
      <c r="C41" s="49">
        <v>5313</v>
      </c>
      <c r="D41" s="49">
        <v>19147</v>
      </c>
      <c r="E41" s="50">
        <v>0.277</v>
      </c>
      <c r="F41" s="49">
        <v>75787020</v>
      </c>
      <c r="G41" s="49">
        <v>14264</v>
      </c>
      <c r="H41" s="49">
        <v>3958</v>
      </c>
      <c r="I41" s="48">
        <v>40</v>
      </c>
    </row>
    <row r="42" spans="1:9" ht="12.75">
      <c r="A42" s="48">
        <v>41</v>
      </c>
      <c r="B42" s="47" t="s">
        <v>47</v>
      </c>
      <c r="C42" s="49">
        <v>13046</v>
      </c>
      <c r="D42" s="49">
        <v>49064</v>
      </c>
      <c r="E42" s="50">
        <v>0.266</v>
      </c>
      <c r="F42" s="49">
        <v>189270761</v>
      </c>
      <c r="G42" s="49">
        <v>14508</v>
      </c>
      <c r="H42" s="49">
        <v>3858</v>
      </c>
      <c r="I42" s="48">
        <v>41</v>
      </c>
    </row>
    <row r="43" spans="1:9" ht="12.75">
      <c r="A43" s="48">
        <v>42</v>
      </c>
      <c r="B43" s="47" t="s">
        <v>50</v>
      </c>
      <c r="C43" s="49">
        <v>2170</v>
      </c>
      <c r="D43" s="49">
        <v>7984</v>
      </c>
      <c r="E43" s="50">
        <v>0.272</v>
      </c>
      <c r="F43" s="49">
        <v>30091733</v>
      </c>
      <c r="G43" s="49">
        <v>13867</v>
      </c>
      <c r="H43" s="49">
        <v>3769</v>
      </c>
      <c r="I43" s="48">
        <v>42</v>
      </c>
    </row>
    <row r="44" spans="1:9" ht="12.75">
      <c r="A44" s="48">
        <v>43</v>
      </c>
      <c r="B44" s="47" t="s">
        <v>48</v>
      </c>
      <c r="C44" s="49">
        <v>3461</v>
      </c>
      <c r="D44" s="49">
        <v>13145</v>
      </c>
      <c r="E44" s="50">
        <v>0.263</v>
      </c>
      <c r="F44" s="49">
        <v>49111568</v>
      </c>
      <c r="G44" s="49">
        <v>14190</v>
      </c>
      <c r="H44" s="49">
        <v>3736</v>
      </c>
      <c r="I44" s="48">
        <v>43</v>
      </c>
    </row>
    <row r="45" spans="1:9" ht="12.75">
      <c r="A45" s="48">
        <v>44</v>
      </c>
      <c r="B45" s="47" t="s">
        <v>49</v>
      </c>
      <c r="C45" s="49">
        <v>4805</v>
      </c>
      <c r="D45" s="49">
        <v>17202</v>
      </c>
      <c r="E45" s="50">
        <v>0.279</v>
      </c>
      <c r="F45" s="49">
        <v>63565761</v>
      </c>
      <c r="G45" s="49">
        <v>13229</v>
      </c>
      <c r="H45" s="49">
        <v>3695</v>
      </c>
      <c r="I45" s="48">
        <v>44</v>
      </c>
    </row>
    <row r="46" spans="1:9" ht="12.75">
      <c r="A46" s="48">
        <v>45</v>
      </c>
      <c r="B46" s="47" t="s">
        <v>51</v>
      </c>
      <c r="C46" s="49">
        <v>1353</v>
      </c>
      <c r="D46" s="49">
        <v>4754</v>
      </c>
      <c r="E46" s="50">
        <v>0.285</v>
      </c>
      <c r="F46" s="49">
        <v>16349042</v>
      </c>
      <c r="G46" s="49">
        <v>12084</v>
      </c>
      <c r="H46" s="49">
        <v>3439</v>
      </c>
      <c r="I46" s="48">
        <v>45</v>
      </c>
    </row>
    <row r="47" spans="1:9" ht="12.75">
      <c r="A47" s="48">
        <v>46</v>
      </c>
      <c r="B47" s="47" t="s">
        <v>53</v>
      </c>
      <c r="C47" s="49">
        <v>1041</v>
      </c>
      <c r="D47" s="49">
        <v>4040</v>
      </c>
      <c r="E47" s="50">
        <v>0.258</v>
      </c>
      <c r="F47" s="49">
        <v>12881092</v>
      </c>
      <c r="G47" s="49">
        <v>12374</v>
      </c>
      <c r="H47" s="49">
        <v>3188</v>
      </c>
      <c r="I47" s="48">
        <v>46</v>
      </c>
    </row>
    <row r="48" spans="1:9" ht="12.75">
      <c r="A48" s="48">
        <v>47</v>
      </c>
      <c r="B48" s="47" t="s">
        <v>56</v>
      </c>
      <c r="C48" s="49">
        <v>5609</v>
      </c>
      <c r="D48" s="49">
        <v>23378</v>
      </c>
      <c r="E48" s="50">
        <v>0.24</v>
      </c>
      <c r="F48" s="49">
        <v>73443951</v>
      </c>
      <c r="G48" s="49">
        <v>13094</v>
      </c>
      <c r="H48" s="49">
        <v>3142</v>
      </c>
      <c r="I48" s="48">
        <v>47</v>
      </c>
    </row>
    <row r="49" spans="1:9" ht="12.75">
      <c r="A49" s="48">
        <v>48</v>
      </c>
      <c r="B49" s="47" t="s">
        <v>54</v>
      </c>
      <c r="C49" s="48">
        <v>911</v>
      </c>
      <c r="D49" s="49">
        <v>4201</v>
      </c>
      <c r="E49" s="50">
        <v>0.217</v>
      </c>
      <c r="F49" s="49">
        <v>12882088</v>
      </c>
      <c r="G49" s="49">
        <v>14141</v>
      </c>
      <c r="H49" s="49">
        <v>3066</v>
      </c>
      <c r="I49" s="48">
        <v>48</v>
      </c>
    </row>
    <row r="50" spans="1:9" ht="12.75">
      <c r="A50" s="48">
        <v>49</v>
      </c>
      <c r="B50" s="47" t="s">
        <v>57</v>
      </c>
      <c r="C50" s="49">
        <v>1274</v>
      </c>
      <c r="D50" s="49">
        <v>5397</v>
      </c>
      <c r="E50" s="50">
        <v>0.236</v>
      </c>
      <c r="F50" s="49">
        <v>16273298</v>
      </c>
      <c r="G50" s="49">
        <v>12773</v>
      </c>
      <c r="H50" s="49">
        <v>3015</v>
      </c>
      <c r="I50" s="48">
        <v>49</v>
      </c>
    </row>
    <row r="51" spans="1:9" ht="12.75">
      <c r="A51" s="48">
        <v>50</v>
      </c>
      <c r="B51" s="47" t="s">
        <v>52</v>
      </c>
      <c r="C51" s="49">
        <v>1184</v>
      </c>
      <c r="D51" s="49">
        <v>3627</v>
      </c>
      <c r="E51" s="50">
        <v>0.326</v>
      </c>
      <c r="F51" s="49">
        <v>10930284</v>
      </c>
      <c r="G51" s="49">
        <v>9232</v>
      </c>
      <c r="H51" s="49">
        <v>3014</v>
      </c>
      <c r="I51" s="48">
        <v>50</v>
      </c>
    </row>
    <row r="52" spans="1:9" ht="12.75">
      <c r="A52" s="48">
        <v>51</v>
      </c>
      <c r="B52" s="47" t="s">
        <v>62</v>
      </c>
      <c r="C52" s="49">
        <v>8281</v>
      </c>
      <c r="D52" s="49">
        <v>35981</v>
      </c>
      <c r="E52" s="50">
        <v>0.23</v>
      </c>
      <c r="F52" s="49">
        <v>103800500</v>
      </c>
      <c r="G52" s="49">
        <v>12535</v>
      </c>
      <c r="H52" s="49">
        <v>2885</v>
      </c>
      <c r="I52" s="48">
        <v>51</v>
      </c>
    </row>
    <row r="53" spans="1:9" ht="12.75">
      <c r="A53" s="48">
        <v>52</v>
      </c>
      <c r="B53" s="47" t="s">
        <v>58</v>
      </c>
      <c r="C53" s="49">
        <v>2506</v>
      </c>
      <c r="D53" s="49">
        <v>10616</v>
      </c>
      <c r="E53" s="50">
        <v>0.236</v>
      </c>
      <c r="F53" s="49">
        <v>30417716</v>
      </c>
      <c r="G53" s="49">
        <v>12138</v>
      </c>
      <c r="H53" s="49">
        <v>2865</v>
      </c>
      <c r="I53" s="48">
        <v>52</v>
      </c>
    </row>
    <row r="54" spans="1:9" ht="12.75">
      <c r="A54" s="48">
        <v>53</v>
      </c>
      <c r="B54" s="47" t="s">
        <v>61</v>
      </c>
      <c r="C54" s="48">
        <v>696</v>
      </c>
      <c r="D54" s="49">
        <v>2930</v>
      </c>
      <c r="E54" s="50">
        <v>0.238</v>
      </c>
      <c r="F54" s="49">
        <v>8344417</v>
      </c>
      <c r="G54" s="49">
        <v>11989</v>
      </c>
      <c r="H54" s="49">
        <v>2848</v>
      </c>
      <c r="I54" s="48">
        <v>53</v>
      </c>
    </row>
    <row r="55" spans="1:9" ht="12.75">
      <c r="A55" s="48">
        <v>54</v>
      </c>
      <c r="B55" s="47" t="s">
        <v>55</v>
      </c>
      <c r="C55" s="48">
        <v>761</v>
      </c>
      <c r="D55" s="49">
        <v>3391</v>
      </c>
      <c r="E55" s="50">
        <v>0.224</v>
      </c>
      <c r="F55" s="49">
        <v>9626818</v>
      </c>
      <c r="G55" s="49">
        <v>12650</v>
      </c>
      <c r="H55" s="49">
        <v>2839</v>
      </c>
      <c r="I55" s="48">
        <v>54</v>
      </c>
    </row>
    <row r="56" spans="1:9" ht="12.75">
      <c r="A56" s="48">
        <v>55</v>
      </c>
      <c r="B56" s="47" t="s">
        <v>60</v>
      </c>
      <c r="C56" s="48">
        <v>700</v>
      </c>
      <c r="D56" s="49">
        <v>3212</v>
      </c>
      <c r="E56" s="50">
        <v>0.218</v>
      </c>
      <c r="F56" s="49">
        <v>8926843</v>
      </c>
      <c r="G56" s="49">
        <v>12753</v>
      </c>
      <c r="H56" s="49">
        <v>2779</v>
      </c>
      <c r="I56" s="48">
        <v>55</v>
      </c>
    </row>
    <row r="57" spans="1:9" ht="12.75">
      <c r="A57" s="48">
        <v>56</v>
      </c>
      <c r="B57" s="47" t="s">
        <v>63</v>
      </c>
      <c r="C57" s="49">
        <v>3723</v>
      </c>
      <c r="D57" s="49">
        <v>16384</v>
      </c>
      <c r="E57" s="50">
        <v>0.227</v>
      </c>
      <c r="F57" s="49">
        <v>42957984</v>
      </c>
      <c r="G57" s="49">
        <v>11539</v>
      </c>
      <c r="H57" s="49">
        <v>2622</v>
      </c>
      <c r="I57" s="48">
        <v>56</v>
      </c>
    </row>
    <row r="58" spans="1:9" ht="12.75">
      <c r="A58" s="48">
        <v>57</v>
      </c>
      <c r="B58" s="47" t="s">
        <v>59</v>
      </c>
      <c r="C58" s="49">
        <v>1198</v>
      </c>
      <c r="D58" s="49">
        <v>6468</v>
      </c>
      <c r="E58" s="50">
        <v>0.185</v>
      </c>
      <c r="F58" s="49">
        <v>16897483</v>
      </c>
      <c r="G58" s="49">
        <v>14105</v>
      </c>
      <c r="H58" s="49">
        <v>2612</v>
      </c>
      <c r="I58" s="48">
        <v>57</v>
      </c>
    </row>
    <row r="59" spans="1:9" ht="12.75">
      <c r="A59" s="48">
        <v>58</v>
      </c>
      <c r="B59" s="47" t="s">
        <v>64</v>
      </c>
      <c r="C59" s="48">
        <v>741</v>
      </c>
      <c r="D59" s="49">
        <v>3719</v>
      </c>
      <c r="E59" s="50">
        <v>0.199</v>
      </c>
      <c r="F59" s="49">
        <v>8281907</v>
      </c>
      <c r="G59" s="49">
        <v>11177</v>
      </c>
      <c r="H59" s="49">
        <v>2227</v>
      </c>
      <c r="I59" s="48">
        <v>58</v>
      </c>
    </row>
    <row r="60" spans="1:8" ht="12.75">
      <c r="A60" s="48"/>
      <c r="B60" s="46" t="s">
        <v>65</v>
      </c>
      <c r="C60" s="49">
        <v>370307</v>
      </c>
      <c r="D60" s="48"/>
      <c r="E60" s="48"/>
      <c r="F60" s="49">
        <v>6677660143</v>
      </c>
      <c r="G60" s="48"/>
      <c r="H60" s="48"/>
    </row>
    <row r="61" spans="1:7" ht="12.75" customHeight="1">
      <c r="A61" s="52" t="s">
        <v>66</v>
      </c>
      <c r="B61" s="52"/>
      <c r="C61" s="52"/>
      <c r="D61" s="52"/>
      <c r="E61" s="52"/>
      <c r="F61" s="52"/>
      <c r="G61" s="52"/>
    </row>
    <row r="62" spans="2:8" ht="25.5">
      <c r="B62" s="46" t="s">
        <v>67</v>
      </c>
      <c r="C62" s="46" t="s">
        <v>1</v>
      </c>
      <c r="D62" s="46" t="s">
        <v>2</v>
      </c>
      <c r="E62" s="46" t="s">
        <v>3</v>
      </c>
      <c r="F62" s="46" t="s">
        <v>4</v>
      </c>
      <c r="G62" s="46" t="s">
        <v>5</v>
      </c>
      <c r="H62" s="46" t="s">
        <v>6</v>
      </c>
    </row>
    <row r="63" spans="2:8" ht="12.75">
      <c r="B63" s="51" t="s">
        <v>68</v>
      </c>
      <c r="C63" s="49">
        <v>370307</v>
      </c>
      <c r="D63" s="49">
        <v>1075657</v>
      </c>
      <c r="E63" s="50">
        <v>0.344</v>
      </c>
      <c r="F63" s="49">
        <v>6677660143</v>
      </c>
      <c r="G63" s="49">
        <v>18033</v>
      </c>
      <c r="H63" s="49">
        <v>6208</v>
      </c>
    </row>
    <row r="64" spans="2:8" ht="12.75">
      <c r="B64" s="51" t="s">
        <v>69</v>
      </c>
      <c r="C64" s="49">
        <v>1752315</v>
      </c>
      <c r="D64" s="49">
        <v>5017212</v>
      </c>
      <c r="E64" s="50">
        <v>0.349</v>
      </c>
      <c r="F64" s="49">
        <v>31105252781</v>
      </c>
      <c r="G64" s="49">
        <v>17751</v>
      </c>
      <c r="H64" s="49">
        <v>6200</v>
      </c>
    </row>
    <row r="65" spans="2:8" ht="12.75">
      <c r="B65" s="51" t="s">
        <v>70</v>
      </c>
      <c r="C65" s="49">
        <v>29564294</v>
      </c>
      <c r="D65" s="49">
        <v>58751711</v>
      </c>
      <c r="E65" s="50">
        <v>0.503</v>
      </c>
      <c r="F65" s="49">
        <v>598637535620</v>
      </c>
      <c r="G65" s="49">
        <v>20249</v>
      </c>
      <c r="H65" s="49">
        <v>10189</v>
      </c>
    </row>
  </sheetData>
  <sheetProtection password="CA99" sheet="1" objects="1" scenarios="1" selectLockedCells="1"/>
  <mergeCells count="1">
    <mergeCell ref="A61:G6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M8" sqref="M8"/>
    </sheetView>
  </sheetViews>
  <sheetFormatPr defaultColWidth="9.140625" defaultRowHeight="12.75"/>
  <cols>
    <col min="1" max="1" width="5.140625" style="47" customWidth="1"/>
    <col min="2" max="2" width="23.421875" style="47" customWidth="1"/>
    <col min="3" max="3" width="12.00390625" style="47" customWidth="1"/>
    <col min="4" max="4" width="13.421875" style="47" customWidth="1"/>
    <col min="5" max="5" width="13.28125" style="47" customWidth="1"/>
    <col min="6" max="6" width="16.8515625" style="47" customWidth="1"/>
    <col min="7" max="16384" width="9.140625" style="47" customWidth="1"/>
  </cols>
  <sheetData>
    <row r="1" spans="1:9" ht="25.5">
      <c r="A1" s="46">
        <v>6</v>
      </c>
      <c r="B1" s="47" t="s">
        <v>0</v>
      </c>
      <c r="C1" s="46" t="s">
        <v>1</v>
      </c>
      <c r="D1" s="46" t="s">
        <v>2</v>
      </c>
      <c r="E1" s="46" t="s">
        <v>3</v>
      </c>
      <c r="F1" s="46" t="s">
        <v>4</v>
      </c>
      <c r="G1" s="46" t="s">
        <v>5</v>
      </c>
      <c r="H1" s="46" t="s">
        <v>6</v>
      </c>
      <c r="I1" s="47" t="s">
        <v>144</v>
      </c>
    </row>
    <row r="2" spans="1:9" ht="12.75">
      <c r="A2" s="48">
        <v>1</v>
      </c>
      <c r="B2" s="47" t="s">
        <v>7</v>
      </c>
      <c r="C2" s="49">
        <v>4697</v>
      </c>
      <c r="D2" s="49">
        <v>9727</v>
      </c>
      <c r="E2" s="50">
        <v>0.483</v>
      </c>
      <c r="F2" s="49">
        <v>127446798</v>
      </c>
      <c r="G2" s="49">
        <v>27134</v>
      </c>
      <c r="H2" s="49">
        <v>13102</v>
      </c>
      <c r="I2" s="48">
        <v>1</v>
      </c>
    </row>
    <row r="3" spans="1:9" ht="12.75">
      <c r="A3" s="48">
        <v>2</v>
      </c>
      <c r="B3" s="47" t="s">
        <v>8</v>
      </c>
      <c r="C3" s="49">
        <v>4998</v>
      </c>
      <c r="D3" s="49">
        <v>11164</v>
      </c>
      <c r="E3" s="50">
        <v>0.448</v>
      </c>
      <c r="F3" s="49">
        <v>134283164</v>
      </c>
      <c r="G3" s="49">
        <v>26867</v>
      </c>
      <c r="H3" s="49">
        <v>12028</v>
      </c>
      <c r="I3" s="48">
        <v>2</v>
      </c>
    </row>
    <row r="4" spans="1:9" ht="12.75">
      <c r="A4" s="48">
        <v>3</v>
      </c>
      <c r="B4" s="47" t="s">
        <v>9</v>
      </c>
      <c r="C4" s="49">
        <v>8299</v>
      </c>
      <c r="D4" s="49">
        <v>18006</v>
      </c>
      <c r="E4" s="50">
        <v>0.461</v>
      </c>
      <c r="F4" s="49">
        <v>204949730</v>
      </c>
      <c r="G4" s="49">
        <v>24696</v>
      </c>
      <c r="H4" s="49">
        <v>11382</v>
      </c>
      <c r="I4" s="48">
        <v>3</v>
      </c>
    </row>
    <row r="5" spans="1:9" ht="12.75">
      <c r="A5" s="48">
        <v>4</v>
      </c>
      <c r="B5" s="47" t="s">
        <v>10</v>
      </c>
      <c r="C5" s="49">
        <v>9365</v>
      </c>
      <c r="D5" s="49">
        <v>21316</v>
      </c>
      <c r="E5" s="50">
        <v>0.439</v>
      </c>
      <c r="F5" s="49">
        <v>218142973</v>
      </c>
      <c r="G5" s="49">
        <v>23293</v>
      </c>
      <c r="H5" s="49">
        <v>10234</v>
      </c>
      <c r="I5" s="48">
        <v>4</v>
      </c>
    </row>
    <row r="6" spans="1:9" ht="12.75">
      <c r="A6" s="48">
        <v>5</v>
      </c>
      <c r="B6" s="47" t="s">
        <v>11</v>
      </c>
      <c r="C6" s="49">
        <v>3767</v>
      </c>
      <c r="D6" s="49">
        <v>9530</v>
      </c>
      <c r="E6" s="50">
        <v>0.395</v>
      </c>
      <c r="F6" s="49">
        <v>80761846</v>
      </c>
      <c r="G6" s="49">
        <v>21439</v>
      </c>
      <c r="H6" s="49">
        <v>8474</v>
      </c>
      <c r="I6" s="48">
        <v>5</v>
      </c>
    </row>
    <row r="7" spans="1:9" ht="12.75">
      <c r="A7" s="48">
        <v>6</v>
      </c>
      <c r="B7" s="47" t="s">
        <v>12</v>
      </c>
      <c r="C7" s="49">
        <v>8632</v>
      </c>
      <c r="D7" s="49">
        <v>21465</v>
      </c>
      <c r="E7" s="50">
        <v>0.402</v>
      </c>
      <c r="F7" s="49">
        <v>181841768</v>
      </c>
      <c r="G7" s="49">
        <v>21066</v>
      </c>
      <c r="H7" s="49">
        <v>8472</v>
      </c>
      <c r="I7" s="48">
        <v>6</v>
      </c>
    </row>
    <row r="8" spans="1:9" ht="12.75">
      <c r="A8" s="48">
        <v>7</v>
      </c>
      <c r="B8" s="47" t="s">
        <v>14</v>
      </c>
      <c r="C8" s="49">
        <v>119693</v>
      </c>
      <c r="D8" s="49">
        <v>301564</v>
      </c>
      <c r="E8" s="50">
        <v>0.397</v>
      </c>
      <c r="F8" s="49">
        <v>2520339787</v>
      </c>
      <c r="G8" s="49">
        <v>21057</v>
      </c>
      <c r="H8" s="49">
        <v>8358</v>
      </c>
      <c r="I8" s="48">
        <v>7</v>
      </c>
    </row>
    <row r="9" spans="1:9" ht="12.75">
      <c r="A9" s="48">
        <v>8</v>
      </c>
      <c r="B9" s="47" t="s">
        <v>13</v>
      </c>
      <c r="C9" s="49">
        <v>3041</v>
      </c>
      <c r="D9" s="49">
        <v>7519</v>
      </c>
      <c r="E9" s="50">
        <v>0.404</v>
      </c>
      <c r="F9" s="49">
        <v>62031743</v>
      </c>
      <c r="G9" s="49">
        <v>20398</v>
      </c>
      <c r="H9" s="49">
        <v>8250</v>
      </c>
      <c r="I9" s="48">
        <v>8</v>
      </c>
    </row>
    <row r="10" spans="1:9" ht="12.75">
      <c r="A10" s="48">
        <v>9</v>
      </c>
      <c r="B10" s="47" t="s">
        <v>15</v>
      </c>
      <c r="C10" s="48">
        <v>502</v>
      </c>
      <c r="D10" s="49">
        <v>1061</v>
      </c>
      <c r="E10" s="50">
        <v>0.473</v>
      </c>
      <c r="F10" s="49">
        <v>8744348</v>
      </c>
      <c r="G10" s="49">
        <v>17419</v>
      </c>
      <c r="H10" s="49">
        <v>8242</v>
      </c>
      <c r="I10" s="48">
        <v>9</v>
      </c>
    </row>
    <row r="11" spans="1:9" ht="12.75">
      <c r="A11" s="48">
        <v>10</v>
      </c>
      <c r="B11" s="47" t="s">
        <v>16</v>
      </c>
      <c r="C11" s="49">
        <v>2779</v>
      </c>
      <c r="D11" s="49">
        <v>7532</v>
      </c>
      <c r="E11" s="50">
        <v>0.369</v>
      </c>
      <c r="F11" s="49">
        <v>61009042</v>
      </c>
      <c r="G11" s="49">
        <v>21954</v>
      </c>
      <c r="H11" s="49">
        <v>8100</v>
      </c>
      <c r="I11" s="48">
        <v>10</v>
      </c>
    </row>
    <row r="12" spans="1:9" ht="12.75">
      <c r="A12" s="48">
        <v>11</v>
      </c>
      <c r="B12" s="47" t="s">
        <v>19</v>
      </c>
      <c r="C12" s="49">
        <v>11094</v>
      </c>
      <c r="D12" s="49">
        <v>26941</v>
      </c>
      <c r="E12" s="50">
        <v>0.412</v>
      </c>
      <c r="F12" s="49">
        <v>205235083</v>
      </c>
      <c r="G12" s="49">
        <v>18500</v>
      </c>
      <c r="H12" s="49">
        <v>7618</v>
      </c>
      <c r="I12" s="48">
        <v>11</v>
      </c>
    </row>
    <row r="13" spans="1:9" ht="12.75">
      <c r="A13" s="48">
        <v>12</v>
      </c>
      <c r="B13" s="47" t="s">
        <v>17</v>
      </c>
      <c r="C13" s="49">
        <v>10747</v>
      </c>
      <c r="D13" s="49">
        <v>27857</v>
      </c>
      <c r="E13" s="50">
        <v>0.386</v>
      </c>
      <c r="F13" s="49">
        <v>209864682</v>
      </c>
      <c r="G13" s="49">
        <v>19528</v>
      </c>
      <c r="H13" s="49">
        <v>7534</v>
      </c>
      <c r="I13" s="48">
        <v>12</v>
      </c>
    </row>
    <row r="14" spans="1:9" ht="12.75">
      <c r="A14" s="48">
        <v>13</v>
      </c>
      <c r="B14" s="47" t="s">
        <v>18</v>
      </c>
      <c r="C14" s="49">
        <v>10715</v>
      </c>
      <c r="D14" s="49">
        <v>27023</v>
      </c>
      <c r="E14" s="50">
        <v>0.397</v>
      </c>
      <c r="F14" s="49">
        <v>203478480</v>
      </c>
      <c r="G14" s="49">
        <v>18990</v>
      </c>
      <c r="H14" s="49">
        <v>7530</v>
      </c>
      <c r="I14" s="48">
        <v>13</v>
      </c>
    </row>
    <row r="15" spans="1:9" ht="12.75">
      <c r="A15" s="48">
        <v>14</v>
      </c>
      <c r="B15" s="47" t="s">
        <v>29</v>
      </c>
      <c r="C15" s="49">
        <v>1372</v>
      </c>
      <c r="D15" s="49">
        <v>3421</v>
      </c>
      <c r="E15" s="50">
        <v>0.401</v>
      </c>
      <c r="F15" s="49">
        <v>23865452</v>
      </c>
      <c r="G15" s="49">
        <v>17395</v>
      </c>
      <c r="H15" s="49">
        <v>6976</v>
      </c>
      <c r="I15" s="48">
        <v>14</v>
      </c>
    </row>
    <row r="16" spans="1:9" ht="12.75">
      <c r="A16" s="48">
        <v>15</v>
      </c>
      <c r="B16" s="47" t="s">
        <v>21</v>
      </c>
      <c r="C16" s="49">
        <v>19399</v>
      </c>
      <c r="D16" s="49">
        <v>52702</v>
      </c>
      <c r="E16" s="50">
        <v>0.368</v>
      </c>
      <c r="F16" s="49">
        <v>363741148</v>
      </c>
      <c r="G16" s="49">
        <v>18751</v>
      </c>
      <c r="H16" s="49">
        <v>6902</v>
      </c>
      <c r="I16" s="48">
        <v>15</v>
      </c>
    </row>
    <row r="17" spans="1:9" ht="12.75">
      <c r="A17" s="48">
        <v>16</v>
      </c>
      <c r="B17" s="47" t="s">
        <v>20</v>
      </c>
      <c r="C17" s="49">
        <v>4353</v>
      </c>
      <c r="D17" s="49">
        <v>11870</v>
      </c>
      <c r="E17" s="50">
        <v>0.367</v>
      </c>
      <c r="F17" s="49">
        <v>80493695</v>
      </c>
      <c r="G17" s="49">
        <v>18492</v>
      </c>
      <c r="H17" s="49">
        <v>6781</v>
      </c>
      <c r="I17" s="48">
        <v>16</v>
      </c>
    </row>
    <row r="18" spans="1:9" ht="12.75">
      <c r="A18" s="48">
        <v>17</v>
      </c>
      <c r="B18" s="47" t="s">
        <v>22</v>
      </c>
      <c r="C18" s="49">
        <v>2532</v>
      </c>
      <c r="D18" s="49">
        <v>6864</v>
      </c>
      <c r="E18" s="50">
        <v>0.369</v>
      </c>
      <c r="F18" s="49">
        <v>46230417</v>
      </c>
      <c r="G18" s="49">
        <v>18258</v>
      </c>
      <c r="H18" s="49">
        <v>6735</v>
      </c>
      <c r="I18" s="48">
        <v>17</v>
      </c>
    </row>
    <row r="19" spans="1:9" ht="12.75">
      <c r="A19" s="48">
        <v>18</v>
      </c>
      <c r="B19" s="47" t="s">
        <v>26</v>
      </c>
      <c r="C19" s="49">
        <v>2328</v>
      </c>
      <c r="D19" s="49">
        <v>5387</v>
      </c>
      <c r="E19" s="50">
        <v>0.432</v>
      </c>
      <c r="F19" s="49">
        <v>35059069</v>
      </c>
      <c r="G19" s="49">
        <v>15060</v>
      </c>
      <c r="H19" s="49">
        <v>6508</v>
      </c>
      <c r="I19" s="48">
        <v>18</v>
      </c>
    </row>
    <row r="20" spans="1:9" ht="12.75">
      <c r="A20" s="48">
        <v>19</v>
      </c>
      <c r="B20" s="47" t="s">
        <v>31</v>
      </c>
      <c r="C20" s="49">
        <v>3083</v>
      </c>
      <c r="D20" s="49">
        <v>8871</v>
      </c>
      <c r="E20" s="50">
        <v>0.348</v>
      </c>
      <c r="F20" s="49">
        <v>56703865</v>
      </c>
      <c r="G20" s="49">
        <v>18392</v>
      </c>
      <c r="H20" s="49">
        <v>6392</v>
      </c>
      <c r="I20" s="48">
        <v>19</v>
      </c>
    </row>
    <row r="21" spans="1:9" ht="12.75">
      <c r="A21" s="48">
        <v>20</v>
      </c>
      <c r="B21" s="47" t="s">
        <v>28</v>
      </c>
      <c r="C21" s="48">
        <v>707</v>
      </c>
      <c r="D21" s="49">
        <v>1671</v>
      </c>
      <c r="E21" s="50">
        <v>0.423</v>
      </c>
      <c r="F21" s="49">
        <v>10651796</v>
      </c>
      <c r="G21" s="49">
        <v>15066</v>
      </c>
      <c r="H21" s="49">
        <v>6375</v>
      </c>
      <c r="I21" s="48">
        <v>20</v>
      </c>
    </row>
    <row r="22" spans="1:9" ht="12.75">
      <c r="A22" s="48">
        <v>21</v>
      </c>
      <c r="B22" s="47" t="s">
        <v>23</v>
      </c>
      <c r="C22" s="49">
        <v>5407</v>
      </c>
      <c r="D22" s="49">
        <v>14840</v>
      </c>
      <c r="E22" s="50">
        <v>0.364</v>
      </c>
      <c r="F22" s="49">
        <v>94346294</v>
      </c>
      <c r="G22" s="49">
        <v>17449</v>
      </c>
      <c r="H22" s="49">
        <v>6358</v>
      </c>
      <c r="I22" s="48">
        <v>21</v>
      </c>
    </row>
    <row r="23" spans="1:9" ht="12.75">
      <c r="A23" s="48">
        <v>22</v>
      </c>
      <c r="B23" s="47" t="s">
        <v>25</v>
      </c>
      <c r="C23" s="48">
        <v>982</v>
      </c>
      <c r="D23" s="49">
        <v>2799</v>
      </c>
      <c r="E23" s="50">
        <v>0.351</v>
      </c>
      <c r="F23" s="49">
        <v>17464554</v>
      </c>
      <c r="G23" s="49">
        <v>17785</v>
      </c>
      <c r="H23" s="49">
        <v>6240</v>
      </c>
      <c r="I23" s="48">
        <v>22</v>
      </c>
    </row>
    <row r="24" spans="1:9" ht="12.75">
      <c r="A24" s="48">
        <v>23</v>
      </c>
      <c r="B24" s="47" t="s">
        <v>30</v>
      </c>
      <c r="C24" s="49">
        <v>4876</v>
      </c>
      <c r="D24" s="49">
        <v>12640</v>
      </c>
      <c r="E24" s="50">
        <v>0.386</v>
      </c>
      <c r="F24" s="49">
        <v>77138177</v>
      </c>
      <c r="G24" s="49">
        <v>15820</v>
      </c>
      <c r="H24" s="49">
        <v>6103</v>
      </c>
      <c r="I24" s="48">
        <v>23</v>
      </c>
    </row>
    <row r="25" spans="1:9" ht="12.75">
      <c r="A25" s="48">
        <v>24</v>
      </c>
      <c r="B25" s="47" t="s">
        <v>24</v>
      </c>
      <c r="C25" s="49">
        <v>3962</v>
      </c>
      <c r="D25" s="49">
        <v>10963</v>
      </c>
      <c r="E25" s="50">
        <v>0.361</v>
      </c>
      <c r="F25" s="49">
        <v>66218108</v>
      </c>
      <c r="G25" s="49">
        <v>16713</v>
      </c>
      <c r="H25" s="49">
        <v>6040</v>
      </c>
      <c r="I25" s="48">
        <v>24</v>
      </c>
    </row>
    <row r="26" spans="1:9" ht="12.75">
      <c r="A26" s="48">
        <v>25</v>
      </c>
      <c r="B26" s="47" t="s">
        <v>35</v>
      </c>
      <c r="C26" s="49">
        <v>13320</v>
      </c>
      <c r="D26" s="49">
        <v>39333</v>
      </c>
      <c r="E26" s="50">
        <v>0.339</v>
      </c>
      <c r="F26" s="49">
        <v>235642509</v>
      </c>
      <c r="G26" s="49">
        <v>17691</v>
      </c>
      <c r="H26" s="49">
        <v>5991</v>
      </c>
      <c r="I26" s="48">
        <v>25</v>
      </c>
    </row>
    <row r="27" spans="1:9" ht="12.75">
      <c r="A27" s="48">
        <v>26</v>
      </c>
      <c r="B27" s="47" t="s">
        <v>27</v>
      </c>
      <c r="C27" s="49">
        <v>1334</v>
      </c>
      <c r="D27" s="49">
        <v>3663</v>
      </c>
      <c r="E27" s="50">
        <v>0.364</v>
      </c>
      <c r="F27" s="49">
        <v>21707457</v>
      </c>
      <c r="G27" s="49">
        <v>16272</v>
      </c>
      <c r="H27" s="49">
        <v>5926</v>
      </c>
      <c r="I27" s="48">
        <v>26</v>
      </c>
    </row>
    <row r="28" spans="1:9" ht="12.75">
      <c r="A28" s="48">
        <v>27</v>
      </c>
      <c r="B28" s="47" t="s">
        <v>32</v>
      </c>
      <c r="C28" s="49">
        <v>9386</v>
      </c>
      <c r="D28" s="49">
        <v>28127</v>
      </c>
      <c r="E28" s="50">
        <v>0.334</v>
      </c>
      <c r="F28" s="49">
        <v>166468770</v>
      </c>
      <c r="G28" s="49">
        <v>17736</v>
      </c>
      <c r="H28" s="49">
        <v>5918</v>
      </c>
      <c r="I28" s="48">
        <v>27</v>
      </c>
    </row>
    <row r="29" spans="1:9" ht="12.75">
      <c r="A29" s="48">
        <v>28</v>
      </c>
      <c r="B29" s="47" t="s">
        <v>36</v>
      </c>
      <c r="C29" s="49">
        <v>2963</v>
      </c>
      <c r="D29" s="49">
        <v>8189</v>
      </c>
      <c r="E29" s="50">
        <v>0.362</v>
      </c>
      <c r="F29" s="49">
        <v>47983531</v>
      </c>
      <c r="G29" s="49">
        <v>16194</v>
      </c>
      <c r="H29" s="49">
        <v>5860</v>
      </c>
      <c r="I29" s="48">
        <v>28</v>
      </c>
    </row>
    <row r="30" spans="1:9" ht="12.75">
      <c r="A30" s="48">
        <v>29</v>
      </c>
      <c r="B30" s="47" t="s">
        <v>38</v>
      </c>
      <c r="C30" s="49">
        <v>1544</v>
      </c>
      <c r="D30" s="49">
        <v>3889</v>
      </c>
      <c r="E30" s="50">
        <v>0.397</v>
      </c>
      <c r="F30" s="49">
        <v>22667849</v>
      </c>
      <c r="G30" s="49">
        <v>14681</v>
      </c>
      <c r="H30" s="49">
        <v>5829</v>
      </c>
      <c r="I30" s="48">
        <v>29</v>
      </c>
    </row>
    <row r="31" spans="1:9" ht="12.75">
      <c r="A31" s="48">
        <v>30</v>
      </c>
      <c r="B31" s="47" t="s">
        <v>40</v>
      </c>
      <c r="C31" s="49">
        <v>1459</v>
      </c>
      <c r="D31" s="49">
        <v>3425</v>
      </c>
      <c r="E31" s="50">
        <v>0.426</v>
      </c>
      <c r="F31" s="49">
        <v>19742091</v>
      </c>
      <c r="G31" s="49">
        <v>13531</v>
      </c>
      <c r="H31" s="49">
        <v>5764</v>
      </c>
      <c r="I31" s="48">
        <v>30</v>
      </c>
    </row>
    <row r="32" spans="1:9" ht="12.75">
      <c r="A32" s="48">
        <v>31</v>
      </c>
      <c r="B32" s="47" t="s">
        <v>34</v>
      </c>
      <c r="C32" s="49">
        <v>4536</v>
      </c>
      <c r="D32" s="49">
        <v>11230</v>
      </c>
      <c r="E32" s="50">
        <v>0.404</v>
      </c>
      <c r="F32" s="49">
        <v>64109902</v>
      </c>
      <c r="G32" s="49">
        <v>14134</v>
      </c>
      <c r="H32" s="49">
        <v>5709</v>
      </c>
      <c r="I32" s="48">
        <v>31</v>
      </c>
    </row>
    <row r="33" spans="1:9" ht="12.75">
      <c r="A33" s="48">
        <v>32</v>
      </c>
      <c r="B33" s="47" t="s">
        <v>33</v>
      </c>
      <c r="C33" s="49">
        <v>5584</v>
      </c>
      <c r="D33" s="49">
        <v>17027</v>
      </c>
      <c r="E33" s="50">
        <v>0.328</v>
      </c>
      <c r="F33" s="49">
        <v>97017020</v>
      </c>
      <c r="G33" s="49">
        <v>17374</v>
      </c>
      <c r="H33" s="49">
        <v>5698</v>
      </c>
      <c r="I33" s="48">
        <v>32</v>
      </c>
    </row>
    <row r="34" spans="1:9" ht="12.75">
      <c r="A34" s="48">
        <v>33</v>
      </c>
      <c r="B34" s="47" t="s">
        <v>37</v>
      </c>
      <c r="C34" s="49">
        <v>2178</v>
      </c>
      <c r="D34" s="49">
        <v>6490</v>
      </c>
      <c r="E34" s="50">
        <v>0.336</v>
      </c>
      <c r="F34" s="49">
        <v>36000548</v>
      </c>
      <c r="G34" s="49">
        <v>16529</v>
      </c>
      <c r="H34" s="49">
        <v>5547</v>
      </c>
      <c r="I34" s="48">
        <v>33</v>
      </c>
    </row>
    <row r="35" spans="1:9" ht="12.75">
      <c r="A35" s="48">
        <v>34</v>
      </c>
      <c r="B35" s="47" t="s">
        <v>39</v>
      </c>
      <c r="C35" s="49">
        <v>3537</v>
      </c>
      <c r="D35" s="49">
        <v>9665</v>
      </c>
      <c r="E35" s="50">
        <v>0.366</v>
      </c>
      <c r="F35" s="49">
        <v>51668590</v>
      </c>
      <c r="G35" s="49">
        <v>14608</v>
      </c>
      <c r="H35" s="49">
        <v>5346</v>
      </c>
      <c r="I35" s="48">
        <v>34</v>
      </c>
    </row>
    <row r="36" spans="1:9" ht="12.75">
      <c r="A36" s="48">
        <v>35</v>
      </c>
      <c r="B36" s="47" t="s">
        <v>42</v>
      </c>
      <c r="C36" s="49">
        <v>2072</v>
      </c>
      <c r="D36" s="49">
        <v>5351</v>
      </c>
      <c r="E36" s="50">
        <v>0.387</v>
      </c>
      <c r="F36" s="49">
        <v>28134512</v>
      </c>
      <c r="G36" s="49">
        <v>13578</v>
      </c>
      <c r="H36" s="49">
        <v>5258</v>
      </c>
      <c r="I36" s="48">
        <v>35</v>
      </c>
    </row>
    <row r="37" spans="1:9" ht="12.75">
      <c r="A37" s="48">
        <v>36</v>
      </c>
      <c r="B37" s="47" t="s">
        <v>41</v>
      </c>
      <c r="C37" s="49">
        <v>7574</v>
      </c>
      <c r="D37" s="49">
        <v>22885</v>
      </c>
      <c r="E37" s="50">
        <v>0.331</v>
      </c>
      <c r="F37" s="49">
        <v>120014016</v>
      </c>
      <c r="G37" s="49">
        <v>15846</v>
      </c>
      <c r="H37" s="49">
        <v>5244</v>
      </c>
      <c r="I37" s="48">
        <v>36</v>
      </c>
    </row>
    <row r="38" spans="1:9" ht="12.75">
      <c r="A38" s="48">
        <v>37</v>
      </c>
      <c r="B38" s="47" t="s">
        <v>43</v>
      </c>
      <c r="C38" s="49">
        <v>14291</v>
      </c>
      <c r="D38" s="49">
        <v>47248</v>
      </c>
      <c r="E38" s="50">
        <v>0.302</v>
      </c>
      <c r="F38" s="49">
        <v>223522142</v>
      </c>
      <c r="G38" s="49">
        <v>15641</v>
      </c>
      <c r="H38" s="49">
        <v>4731</v>
      </c>
      <c r="I38" s="48">
        <v>37</v>
      </c>
    </row>
    <row r="39" spans="1:9" ht="12.75">
      <c r="A39" s="48">
        <v>38</v>
      </c>
      <c r="B39" s="47" t="s">
        <v>44</v>
      </c>
      <c r="C39" s="49">
        <v>2127</v>
      </c>
      <c r="D39" s="49">
        <v>6815</v>
      </c>
      <c r="E39" s="50">
        <v>0.312</v>
      </c>
      <c r="F39" s="49">
        <v>32002920</v>
      </c>
      <c r="G39" s="49">
        <v>15046</v>
      </c>
      <c r="H39" s="49">
        <v>4696</v>
      </c>
      <c r="I39" s="48">
        <v>38</v>
      </c>
    </row>
    <row r="40" spans="1:9" ht="12.75">
      <c r="A40" s="48">
        <v>39</v>
      </c>
      <c r="B40" s="47" t="s">
        <v>45</v>
      </c>
      <c r="C40" s="49">
        <v>2216</v>
      </c>
      <c r="D40" s="49">
        <v>6757</v>
      </c>
      <c r="E40" s="50">
        <v>0.328</v>
      </c>
      <c r="F40" s="49">
        <v>31036924</v>
      </c>
      <c r="G40" s="49">
        <v>14006</v>
      </c>
      <c r="H40" s="49">
        <v>4593</v>
      </c>
      <c r="I40" s="48">
        <v>39</v>
      </c>
    </row>
    <row r="41" spans="1:9" ht="12.75">
      <c r="A41" s="48">
        <v>40</v>
      </c>
      <c r="B41" s="47" t="s">
        <v>46</v>
      </c>
      <c r="C41" s="49">
        <v>5536</v>
      </c>
      <c r="D41" s="49">
        <v>19243</v>
      </c>
      <c r="E41" s="50">
        <v>0.288</v>
      </c>
      <c r="F41" s="49">
        <v>81204569</v>
      </c>
      <c r="G41" s="49">
        <v>14668</v>
      </c>
      <c r="H41" s="49">
        <v>4220</v>
      </c>
      <c r="I41" s="48">
        <v>40</v>
      </c>
    </row>
    <row r="42" spans="1:9" ht="12.75">
      <c r="A42" s="48">
        <v>41</v>
      </c>
      <c r="B42" s="47" t="s">
        <v>47</v>
      </c>
      <c r="C42" s="49">
        <v>13649</v>
      </c>
      <c r="D42" s="49">
        <v>49131</v>
      </c>
      <c r="E42" s="50">
        <v>0.278</v>
      </c>
      <c r="F42" s="49">
        <v>203259633</v>
      </c>
      <c r="G42" s="49">
        <v>14892</v>
      </c>
      <c r="H42" s="49">
        <v>4137</v>
      </c>
      <c r="I42" s="48">
        <v>41</v>
      </c>
    </row>
    <row r="43" spans="1:9" ht="12.75">
      <c r="A43" s="48">
        <v>42</v>
      </c>
      <c r="B43" s="47" t="s">
        <v>48</v>
      </c>
      <c r="C43" s="49">
        <v>3680</v>
      </c>
      <c r="D43" s="49">
        <v>13161</v>
      </c>
      <c r="E43" s="50">
        <v>0.28</v>
      </c>
      <c r="F43" s="49">
        <v>54327876</v>
      </c>
      <c r="G43" s="49">
        <v>14763</v>
      </c>
      <c r="H43" s="49">
        <v>4128</v>
      </c>
      <c r="I43" s="48">
        <v>42</v>
      </c>
    </row>
    <row r="44" spans="1:9" ht="12.75">
      <c r="A44" s="48">
        <v>43</v>
      </c>
      <c r="B44" s="47" t="s">
        <v>49</v>
      </c>
      <c r="C44" s="49">
        <v>5211</v>
      </c>
      <c r="D44" s="49">
        <v>17263</v>
      </c>
      <c r="E44" s="50">
        <v>0.302</v>
      </c>
      <c r="F44" s="49">
        <v>70955501</v>
      </c>
      <c r="G44" s="49">
        <v>13616</v>
      </c>
      <c r="H44" s="49">
        <v>4110</v>
      </c>
      <c r="I44" s="48">
        <v>43</v>
      </c>
    </row>
    <row r="45" spans="1:9" ht="12.75">
      <c r="A45" s="48">
        <v>44</v>
      </c>
      <c r="B45" s="47" t="s">
        <v>50</v>
      </c>
      <c r="C45" s="49">
        <v>2244</v>
      </c>
      <c r="D45" s="49">
        <v>7967</v>
      </c>
      <c r="E45" s="50">
        <v>0.282</v>
      </c>
      <c r="F45" s="49">
        <v>31698891</v>
      </c>
      <c r="G45" s="49">
        <v>14126</v>
      </c>
      <c r="H45" s="49">
        <v>3979</v>
      </c>
      <c r="I45" s="48">
        <v>44</v>
      </c>
    </row>
    <row r="46" spans="1:9" ht="12.75">
      <c r="A46" s="48">
        <v>45</v>
      </c>
      <c r="B46" s="47" t="s">
        <v>52</v>
      </c>
      <c r="C46" s="49">
        <v>1300</v>
      </c>
      <c r="D46" s="49">
        <v>3629</v>
      </c>
      <c r="E46" s="50">
        <v>0.358</v>
      </c>
      <c r="F46" s="49">
        <v>13081973</v>
      </c>
      <c r="G46" s="49">
        <v>10063</v>
      </c>
      <c r="H46" s="49">
        <v>3605</v>
      </c>
      <c r="I46" s="48">
        <v>45</v>
      </c>
    </row>
    <row r="47" spans="1:9" ht="12.75">
      <c r="A47" s="48">
        <v>46</v>
      </c>
      <c r="B47" s="47" t="s">
        <v>51</v>
      </c>
      <c r="C47" s="49">
        <v>1402</v>
      </c>
      <c r="D47" s="49">
        <v>4748</v>
      </c>
      <c r="E47" s="50">
        <v>0.295</v>
      </c>
      <c r="F47" s="49">
        <v>17046611</v>
      </c>
      <c r="G47" s="49">
        <v>12159</v>
      </c>
      <c r="H47" s="49">
        <v>3590</v>
      </c>
      <c r="I47" s="48">
        <v>46</v>
      </c>
    </row>
    <row r="48" spans="1:9" ht="12.75">
      <c r="A48" s="48">
        <v>47</v>
      </c>
      <c r="B48" s="47" t="s">
        <v>54</v>
      </c>
      <c r="C48" s="48">
        <v>942</v>
      </c>
      <c r="D48" s="49">
        <v>4008</v>
      </c>
      <c r="E48" s="50">
        <v>0.235</v>
      </c>
      <c r="F48" s="49">
        <v>13533224</v>
      </c>
      <c r="G48" s="49">
        <v>14366</v>
      </c>
      <c r="H48" s="49">
        <v>3377</v>
      </c>
      <c r="I48" s="48">
        <v>47</v>
      </c>
    </row>
    <row r="49" spans="1:9" ht="12.75">
      <c r="A49" s="48">
        <v>48</v>
      </c>
      <c r="B49" s="47" t="s">
        <v>53</v>
      </c>
      <c r="C49" s="49">
        <v>1072</v>
      </c>
      <c r="D49" s="49">
        <v>4038</v>
      </c>
      <c r="E49" s="50">
        <v>0.265</v>
      </c>
      <c r="F49" s="49">
        <v>13632525</v>
      </c>
      <c r="G49" s="49">
        <v>12717</v>
      </c>
      <c r="H49" s="49">
        <v>3376</v>
      </c>
      <c r="I49" s="48">
        <v>48</v>
      </c>
    </row>
    <row r="50" spans="1:9" ht="12.75">
      <c r="A50" s="48">
        <v>49</v>
      </c>
      <c r="B50" s="47" t="s">
        <v>56</v>
      </c>
      <c r="C50" s="49">
        <v>5801</v>
      </c>
      <c r="D50" s="49">
        <v>23467</v>
      </c>
      <c r="E50" s="50">
        <v>0.247</v>
      </c>
      <c r="F50" s="49">
        <v>78428707</v>
      </c>
      <c r="G50" s="49">
        <v>13520</v>
      </c>
      <c r="H50" s="49">
        <v>3342</v>
      </c>
      <c r="I50" s="48">
        <v>49</v>
      </c>
    </row>
    <row r="51" spans="1:9" ht="12.75">
      <c r="A51" s="48">
        <v>50</v>
      </c>
      <c r="B51" s="47" t="s">
        <v>57</v>
      </c>
      <c r="C51" s="49">
        <v>1337</v>
      </c>
      <c r="D51" s="49">
        <v>5342</v>
      </c>
      <c r="E51" s="50">
        <v>0.25</v>
      </c>
      <c r="F51" s="49">
        <v>17735692</v>
      </c>
      <c r="G51" s="49">
        <v>13265</v>
      </c>
      <c r="H51" s="49">
        <v>3320</v>
      </c>
      <c r="I51" s="48">
        <v>50</v>
      </c>
    </row>
    <row r="52" spans="1:9" ht="12.75">
      <c r="A52" s="48">
        <v>51</v>
      </c>
      <c r="B52" s="47" t="s">
        <v>59</v>
      </c>
      <c r="C52" s="49">
        <v>1300</v>
      </c>
      <c r="D52" s="49">
        <v>5863</v>
      </c>
      <c r="E52" s="50">
        <v>0.222</v>
      </c>
      <c r="F52" s="49">
        <v>18874033</v>
      </c>
      <c r="G52" s="49">
        <v>14518</v>
      </c>
      <c r="H52" s="49">
        <v>3219</v>
      </c>
      <c r="I52" s="48">
        <v>51</v>
      </c>
    </row>
    <row r="53" spans="1:9" ht="12.75">
      <c r="A53" s="48">
        <v>52</v>
      </c>
      <c r="B53" s="47" t="s">
        <v>55</v>
      </c>
      <c r="C53" s="48">
        <v>791</v>
      </c>
      <c r="D53" s="49">
        <v>3308</v>
      </c>
      <c r="E53" s="50">
        <v>0.239</v>
      </c>
      <c r="F53" s="49">
        <v>10575049</v>
      </c>
      <c r="G53" s="49">
        <v>13369</v>
      </c>
      <c r="H53" s="49">
        <v>3197</v>
      </c>
      <c r="I53" s="48">
        <v>52</v>
      </c>
    </row>
    <row r="54" spans="1:9" ht="12.75">
      <c r="A54" s="48">
        <v>53</v>
      </c>
      <c r="B54" s="47" t="s">
        <v>58</v>
      </c>
      <c r="C54" s="49">
        <v>2598</v>
      </c>
      <c r="D54" s="49">
        <v>10609</v>
      </c>
      <c r="E54" s="50">
        <v>0.245</v>
      </c>
      <c r="F54" s="49">
        <v>33120850</v>
      </c>
      <c r="G54" s="49">
        <v>12749</v>
      </c>
      <c r="H54" s="49">
        <v>3122</v>
      </c>
      <c r="I54" s="48">
        <v>53</v>
      </c>
    </row>
    <row r="55" spans="1:9" ht="12.75">
      <c r="A55" s="48">
        <v>54</v>
      </c>
      <c r="B55" s="47" t="s">
        <v>61</v>
      </c>
      <c r="C55" s="48">
        <v>693</v>
      </c>
      <c r="D55" s="49">
        <v>2911</v>
      </c>
      <c r="E55" s="50">
        <v>0.238</v>
      </c>
      <c r="F55" s="49">
        <v>8784663</v>
      </c>
      <c r="G55" s="49">
        <v>12676</v>
      </c>
      <c r="H55" s="49">
        <v>3018</v>
      </c>
      <c r="I55" s="48">
        <v>54</v>
      </c>
    </row>
    <row r="56" spans="1:9" ht="12.75">
      <c r="A56" s="48">
        <v>55</v>
      </c>
      <c r="B56" s="47" t="s">
        <v>62</v>
      </c>
      <c r="C56" s="49">
        <v>8207</v>
      </c>
      <c r="D56" s="49">
        <v>36245</v>
      </c>
      <c r="E56" s="50">
        <v>0.226</v>
      </c>
      <c r="F56" s="49">
        <v>108436297</v>
      </c>
      <c r="G56" s="49">
        <v>13213</v>
      </c>
      <c r="H56" s="49">
        <v>2992</v>
      </c>
      <c r="I56" s="48">
        <v>55</v>
      </c>
    </row>
    <row r="57" spans="1:9" ht="12.75">
      <c r="A57" s="48">
        <v>56</v>
      </c>
      <c r="B57" s="47" t="s">
        <v>60</v>
      </c>
      <c r="C57" s="48">
        <v>716</v>
      </c>
      <c r="D57" s="49">
        <v>3178</v>
      </c>
      <c r="E57" s="50">
        <v>0.225</v>
      </c>
      <c r="F57" s="49">
        <v>9330742</v>
      </c>
      <c r="G57" s="49">
        <v>13032</v>
      </c>
      <c r="H57" s="49">
        <v>2936</v>
      </c>
      <c r="I57" s="48">
        <v>56</v>
      </c>
    </row>
    <row r="58" spans="1:9" ht="12.75">
      <c r="A58" s="48">
        <v>57</v>
      </c>
      <c r="B58" s="47" t="s">
        <v>63</v>
      </c>
      <c r="C58" s="49">
        <v>4107</v>
      </c>
      <c r="D58" s="49">
        <v>16317</v>
      </c>
      <c r="E58" s="50">
        <v>0.252</v>
      </c>
      <c r="F58" s="49">
        <v>47412921</v>
      </c>
      <c r="G58" s="49">
        <v>11544</v>
      </c>
      <c r="H58" s="49">
        <v>2906</v>
      </c>
      <c r="I58" s="48">
        <v>57</v>
      </c>
    </row>
    <row r="59" spans="1:9" ht="12.75">
      <c r="A59" s="48">
        <v>58</v>
      </c>
      <c r="B59" s="47" t="s">
        <v>64</v>
      </c>
      <c r="C59" s="48">
        <v>832</v>
      </c>
      <c r="D59" s="49">
        <v>3717</v>
      </c>
      <c r="E59" s="50">
        <v>0.224</v>
      </c>
      <c r="F59" s="49">
        <v>9235079</v>
      </c>
      <c r="G59" s="49">
        <v>11100</v>
      </c>
      <c r="H59" s="49">
        <v>2485</v>
      </c>
      <c r="I59" s="48">
        <v>58</v>
      </c>
    </row>
    <row r="60" spans="1:8" ht="12.75">
      <c r="A60" s="48"/>
      <c r="B60" s="46" t="s">
        <v>65</v>
      </c>
      <c r="C60" s="49">
        <v>382869</v>
      </c>
      <c r="D60" s="48"/>
      <c r="E60" s="48"/>
      <c r="F60" s="49">
        <v>7128435636</v>
      </c>
      <c r="G60" s="48"/>
      <c r="H60" s="48"/>
    </row>
    <row r="61" spans="1:7" ht="12.75" customHeight="1">
      <c r="A61" s="52" t="s">
        <v>66</v>
      </c>
      <c r="B61" s="52"/>
      <c r="C61" s="52"/>
      <c r="D61" s="52"/>
      <c r="E61" s="52"/>
      <c r="F61" s="52"/>
      <c r="G61" s="52"/>
    </row>
    <row r="62" spans="2:8" ht="25.5">
      <c r="B62" s="46" t="s">
        <v>67</v>
      </c>
      <c r="C62" s="46" t="s">
        <v>1</v>
      </c>
      <c r="D62" s="46" t="s">
        <v>2</v>
      </c>
      <c r="E62" s="46" t="s">
        <v>3</v>
      </c>
      <c r="F62" s="46" t="s">
        <v>4</v>
      </c>
      <c r="G62" s="46" t="s">
        <v>5</v>
      </c>
      <c r="H62" s="46" t="s">
        <v>6</v>
      </c>
    </row>
    <row r="63" spans="2:8" ht="12.75">
      <c r="B63" s="51" t="s">
        <v>68</v>
      </c>
      <c r="C63" s="49">
        <v>382869</v>
      </c>
      <c r="D63" s="49">
        <v>1076972</v>
      </c>
      <c r="E63" s="50">
        <v>0.356</v>
      </c>
      <c r="F63" s="49">
        <v>7128435636</v>
      </c>
      <c r="G63" s="49">
        <v>18618</v>
      </c>
      <c r="H63" s="49">
        <v>6619</v>
      </c>
    </row>
    <row r="64" spans="2:8" ht="12.75">
      <c r="B64" s="51" t="s">
        <v>69</v>
      </c>
      <c r="C64" s="49">
        <v>1821776</v>
      </c>
      <c r="D64" s="49">
        <v>5016861</v>
      </c>
      <c r="E64" s="50">
        <v>0.363</v>
      </c>
      <c r="F64" s="49">
        <v>33393678400</v>
      </c>
      <c r="G64" s="49">
        <v>18330</v>
      </c>
      <c r="H64" s="49">
        <v>6656</v>
      </c>
    </row>
    <row r="65" spans="2:8" ht="12.75">
      <c r="B65" s="51" t="s">
        <v>70</v>
      </c>
      <c r="C65" s="49">
        <v>30389156</v>
      </c>
      <c r="D65" s="49">
        <v>59131287</v>
      </c>
      <c r="E65" s="50">
        <v>0.514</v>
      </c>
      <c r="F65" s="49">
        <v>637536743237</v>
      </c>
      <c r="G65" s="49">
        <v>20979</v>
      </c>
      <c r="H65" s="49">
        <v>10782</v>
      </c>
    </row>
  </sheetData>
  <sheetProtection password="CA99" sheet="1" objects="1" scenarios="1" selectLockedCells="1"/>
  <mergeCells count="1">
    <mergeCell ref="A61:G6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J2" sqref="J2"/>
    </sheetView>
  </sheetViews>
  <sheetFormatPr defaultColWidth="9.140625" defaultRowHeight="12.75"/>
  <cols>
    <col min="1" max="1" width="9.140625" style="47" customWidth="1"/>
    <col min="2" max="2" width="30.00390625" style="47" customWidth="1"/>
    <col min="3" max="3" width="13.7109375" style="47" customWidth="1"/>
    <col min="4" max="4" width="12.28125" style="47" customWidth="1"/>
    <col min="5" max="5" width="16.7109375" style="47" customWidth="1"/>
    <col min="6" max="6" width="16.57421875" style="47" customWidth="1"/>
    <col min="7" max="7" width="10.8515625" style="47" customWidth="1"/>
    <col min="8" max="8" width="11.28125" style="47" customWidth="1"/>
    <col min="9" max="16384" width="9.140625" style="47" customWidth="1"/>
  </cols>
  <sheetData>
    <row r="1" spans="1:9" ht="25.5">
      <c r="A1" s="46">
        <v>7</v>
      </c>
      <c r="B1" s="47" t="s">
        <v>0</v>
      </c>
      <c r="C1" s="46" t="s">
        <v>1</v>
      </c>
      <c r="D1" s="46" t="s">
        <v>2</v>
      </c>
      <c r="E1" s="46" t="s">
        <v>3</v>
      </c>
      <c r="F1" s="46" t="s">
        <v>4</v>
      </c>
      <c r="G1" s="46" t="s">
        <v>5</v>
      </c>
      <c r="H1" s="46" t="s">
        <v>6</v>
      </c>
      <c r="I1" s="47" t="s">
        <v>144</v>
      </c>
    </row>
    <row r="2" spans="1:9" ht="12.75">
      <c r="A2" s="48">
        <v>1</v>
      </c>
      <c r="B2" s="47" t="s">
        <v>7</v>
      </c>
      <c r="C2" s="49">
        <v>4961</v>
      </c>
      <c r="D2" s="49">
        <v>9690</v>
      </c>
      <c r="E2" s="50">
        <v>0.512</v>
      </c>
      <c r="F2" s="49">
        <v>140230501</v>
      </c>
      <c r="G2" s="49">
        <v>28267</v>
      </c>
      <c r="H2" s="49">
        <v>14472</v>
      </c>
      <c r="I2" s="48">
        <v>1</v>
      </c>
    </row>
    <row r="3" spans="1:9" ht="12.75">
      <c r="A3" s="48">
        <v>2</v>
      </c>
      <c r="B3" s="47" t="s">
        <v>8</v>
      </c>
      <c r="C3" s="49">
        <v>5290</v>
      </c>
      <c r="D3" s="49">
        <v>11307</v>
      </c>
      <c r="E3" s="50">
        <v>0.468</v>
      </c>
      <c r="F3" s="49">
        <v>152890186</v>
      </c>
      <c r="G3" s="49">
        <v>28902</v>
      </c>
      <c r="H3" s="49">
        <v>13522</v>
      </c>
      <c r="I3" s="48">
        <v>2</v>
      </c>
    </row>
    <row r="4" spans="1:9" ht="12.75">
      <c r="A4" s="48">
        <v>3</v>
      </c>
      <c r="B4" s="47" t="s">
        <v>9</v>
      </c>
      <c r="C4" s="49">
        <v>8624</v>
      </c>
      <c r="D4" s="49">
        <v>18107</v>
      </c>
      <c r="E4" s="50">
        <v>0.476</v>
      </c>
      <c r="F4" s="49">
        <v>223676031</v>
      </c>
      <c r="G4" s="49">
        <v>25936</v>
      </c>
      <c r="H4" s="49">
        <v>12353</v>
      </c>
      <c r="I4" s="48">
        <v>3</v>
      </c>
    </row>
    <row r="5" spans="1:9" ht="12.75">
      <c r="A5" s="48">
        <v>4</v>
      </c>
      <c r="B5" s="47" t="s">
        <v>10</v>
      </c>
      <c r="C5" s="49">
        <v>9680</v>
      </c>
      <c r="D5" s="49">
        <v>21520</v>
      </c>
      <c r="E5" s="50">
        <v>0.45</v>
      </c>
      <c r="F5" s="49">
        <v>241960799</v>
      </c>
      <c r="G5" s="49">
        <v>24996</v>
      </c>
      <c r="H5" s="49">
        <v>11244</v>
      </c>
      <c r="I5" s="48">
        <v>4</v>
      </c>
    </row>
    <row r="6" spans="1:9" ht="12.75">
      <c r="A6" s="48">
        <v>5</v>
      </c>
      <c r="B6" s="47" t="s">
        <v>11</v>
      </c>
      <c r="C6" s="49">
        <v>3916</v>
      </c>
      <c r="D6" s="49">
        <v>9769</v>
      </c>
      <c r="E6" s="50">
        <v>0.401</v>
      </c>
      <c r="F6" s="49">
        <v>91672659</v>
      </c>
      <c r="G6" s="49">
        <v>23410</v>
      </c>
      <c r="H6" s="49">
        <v>9384</v>
      </c>
      <c r="I6" s="48">
        <v>5</v>
      </c>
    </row>
    <row r="7" spans="1:9" ht="12.75">
      <c r="A7" s="48">
        <v>6</v>
      </c>
      <c r="B7" s="47" t="s">
        <v>14</v>
      </c>
      <c r="C7" s="49">
        <v>119828</v>
      </c>
      <c r="D7" s="49">
        <v>298957</v>
      </c>
      <c r="E7" s="50">
        <v>0.401</v>
      </c>
      <c r="F7" s="49">
        <v>2747006736</v>
      </c>
      <c r="G7" s="49">
        <v>22925</v>
      </c>
      <c r="H7" s="49">
        <v>9189</v>
      </c>
      <c r="I7" s="48">
        <v>6</v>
      </c>
    </row>
    <row r="8" spans="1:9" ht="12.75">
      <c r="A8" s="48">
        <v>7</v>
      </c>
      <c r="B8" s="47" t="s">
        <v>12</v>
      </c>
      <c r="C8" s="49">
        <v>8819</v>
      </c>
      <c r="D8" s="49">
        <v>22136</v>
      </c>
      <c r="E8" s="50">
        <v>0.398</v>
      </c>
      <c r="F8" s="49">
        <v>202640717</v>
      </c>
      <c r="G8" s="49">
        <v>22978</v>
      </c>
      <c r="H8" s="49">
        <v>9154</v>
      </c>
      <c r="I8" s="48">
        <v>7</v>
      </c>
    </row>
    <row r="9" spans="1:9" ht="12.75">
      <c r="A9" s="48">
        <v>8</v>
      </c>
      <c r="B9" s="47" t="s">
        <v>13</v>
      </c>
      <c r="C9" s="49">
        <v>3047</v>
      </c>
      <c r="D9" s="49">
        <v>7588</v>
      </c>
      <c r="E9" s="50">
        <v>0.402</v>
      </c>
      <c r="F9" s="49">
        <v>68445446</v>
      </c>
      <c r="G9" s="49">
        <v>22463</v>
      </c>
      <c r="H9" s="49">
        <v>9020</v>
      </c>
      <c r="I9" s="48">
        <v>8</v>
      </c>
    </row>
    <row r="10" spans="1:9" ht="12.75">
      <c r="A10" s="48">
        <v>9</v>
      </c>
      <c r="B10" s="47" t="s">
        <v>16</v>
      </c>
      <c r="C10" s="49">
        <v>2871</v>
      </c>
      <c r="D10" s="49">
        <v>7707</v>
      </c>
      <c r="E10" s="50">
        <v>0.373</v>
      </c>
      <c r="F10" s="49">
        <v>69093897</v>
      </c>
      <c r="G10" s="49">
        <v>24066</v>
      </c>
      <c r="H10" s="49">
        <v>8965</v>
      </c>
      <c r="I10" s="48">
        <v>9</v>
      </c>
    </row>
    <row r="11" spans="1:9" ht="12.75">
      <c r="A11" s="48">
        <v>10</v>
      </c>
      <c r="B11" s="47" t="s">
        <v>15</v>
      </c>
      <c r="C11" s="48">
        <v>496</v>
      </c>
      <c r="D11" s="49">
        <v>1057</v>
      </c>
      <c r="E11" s="50">
        <v>0.469</v>
      </c>
      <c r="F11" s="49">
        <v>9094476</v>
      </c>
      <c r="G11" s="49">
        <v>18336</v>
      </c>
      <c r="H11" s="49">
        <v>8604</v>
      </c>
      <c r="I11" s="48">
        <v>10</v>
      </c>
    </row>
    <row r="12" spans="1:9" ht="12.75">
      <c r="A12" s="48">
        <v>11</v>
      </c>
      <c r="B12" s="47" t="s">
        <v>17</v>
      </c>
      <c r="C12" s="49">
        <v>11064</v>
      </c>
      <c r="D12" s="49">
        <v>27808</v>
      </c>
      <c r="E12" s="50">
        <v>0.398</v>
      </c>
      <c r="F12" s="49">
        <v>237238506</v>
      </c>
      <c r="G12" s="49">
        <v>21442</v>
      </c>
      <c r="H12" s="49">
        <v>8531</v>
      </c>
      <c r="I12" s="48">
        <v>11</v>
      </c>
    </row>
    <row r="13" spans="1:9" ht="12.75">
      <c r="A13" s="48">
        <v>12</v>
      </c>
      <c r="B13" s="47" t="s">
        <v>18</v>
      </c>
      <c r="C13" s="49">
        <v>10982</v>
      </c>
      <c r="D13" s="49">
        <v>27482</v>
      </c>
      <c r="E13" s="50">
        <v>0.4</v>
      </c>
      <c r="F13" s="49">
        <v>232181466</v>
      </c>
      <c r="G13" s="49">
        <v>21142</v>
      </c>
      <c r="H13" s="49">
        <v>8448</v>
      </c>
      <c r="I13" s="48">
        <v>12</v>
      </c>
    </row>
    <row r="14" spans="1:9" ht="12.75">
      <c r="A14" s="48">
        <v>13</v>
      </c>
      <c r="B14" s="47" t="s">
        <v>19</v>
      </c>
      <c r="C14" s="49">
        <v>10894</v>
      </c>
      <c r="D14" s="49">
        <v>27108</v>
      </c>
      <c r="E14" s="50">
        <v>0.402</v>
      </c>
      <c r="F14" s="49">
        <v>221329680</v>
      </c>
      <c r="G14" s="49">
        <v>20317</v>
      </c>
      <c r="H14" s="49">
        <v>8165</v>
      </c>
      <c r="I14" s="48">
        <v>13</v>
      </c>
    </row>
    <row r="15" spans="1:9" ht="12.75">
      <c r="A15" s="48">
        <v>14</v>
      </c>
      <c r="B15" s="47" t="s">
        <v>21</v>
      </c>
      <c r="C15" s="49">
        <v>19411</v>
      </c>
      <c r="D15" s="49">
        <v>52862</v>
      </c>
      <c r="E15" s="50">
        <v>0.367</v>
      </c>
      <c r="F15" s="49">
        <v>404459091</v>
      </c>
      <c r="G15" s="49">
        <v>20837</v>
      </c>
      <c r="H15" s="49">
        <v>7651</v>
      </c>
      <c r="I15" s="48">
        <v>14</v>
      </c>
    </row>
    <row r="16" spans="1:9" ht="12.75">
      <c r="A16" s="48">
        <v>15</v>
      </c>
      <c r="B16" s="47" t="s">
        <v>20</v>
      </c>
      <c r="C16" s="49">
        <v>4470</v>
      </c>
      <c r="D16" s="49">
        <v>12283</v>
      </c>
      <c r="E16" s="50">
        <v>0.364</v>
      </c>
      <c r="F16" s="49">
        <v>93697849</v>
      </c>
      <c r="G16" s="49">
        <v>20961</v>
      </c>
      <c r="H16" s="49">
        <v>7628</v>
      </c>
      <c r="I16" s="48">
        <v>15</v>
      </c>
    </row>
    <row r="17" spans="1:9" ht="12.75">
      <c r="A17" s="48">
        <v>16</v>
      </c>
      <c r="B17" s="47" t="s">
        <v>23</v>
      </c>
      <c r="C17" s="49">
        <v>5736</v>
      </c>
      <c r="D17" s="49">
        <v>14962</v>
      </c>
      <c r="E17" s="50">
        <v>0.383</v>
      </c>
      <c r="F17" s="49">
        <v>111850884</v>
      </c>
      <c r="G17" s="49">
        <v>19500</v>
      </c>
      <c r="H17" s="49">
        <v>7476</v>
      </c>
      <c r="I17" s="48">
        <v>16</v>
      </c>
    </row>
    <row r="18" spans="1:9" ht="12.75">
      <c r="A18" s="48">
        <v>17</v>
      </c>
      <c r="B18" s="47" t="s">
        <v>22</v>
      </c>
      <c r="C18" s="49">
        <v>2614</v>
      </c>
      <c r="D18" s="49">
        <v>6959</v>
      </c>
      <c r="E18" s="50">
        <v>0.376</v>
      </c>
      <c r="F18" s="49">
        <v>51960924</v>
      </c>
      <c r="G18" s="49">
        <v>19878</v>
      </c>
      <c r="H18" s="49">
        <v>7467</v>
      </c>
      <c r="I18" s="48">
        <v>17</v>
      </c>
    </row>
    <row r="19" spans="1:9" ht="12.75">
      <c r="A19" s="48">
        <v>18</v>
      </c>
      <c r="B19" s="47" t="s">
        <v>26</v>
      </c>
      <c r="C19" s="49">
        <v>2271</v>
      </c>
      <c r="D19" s="49">
        <v>5459</v>
      </c>
      <c r="E19" s="50">
        <v>0.416</v>
      </c>
      <c r="F19" s="49">
        <v>38914835</v>
      </c>
      <c r="G19" s="49">
        <v>17136</v>
      </c>
      <c r="H19" s="49">
        <v>7129</v>
      </c>
      <c r="I19" s="48">
        <v>18</v>
      </c>
    </row>
    <row r="20" spans="1:9" ht="12.75">
      <c r="A20" s="48">
        <v>19</v>
      </c>
      <c r="B20" s="47" t="s">
        <v>28</v>
      </c>
      <c r="C20" s="48">
        <v>696</v>
      </c>
      <c r="D20" s="49">
        <v>1686</v>
      </c>
      <c r="E20" s="50">
        <v>0.413</v>
      </c>
      <c r="F20" s="49">
        <v>12012532</v>
      </c>
      <c r="G20" s="49">
        <v>17259</v>
      </c>
      <c r="H20" s="49">
        <v>7125</v>
      </c>
      <c r="I20" s="48">
        <v>19</v>
      </c>
    </row>
    <row r="21" spans="1:9" ht="12.75">
      <c r="A21" s="48">
        <v>20</v>
      </c>
      <c r="B21" s="47" t="s">
        <v>24</v>
      </c>
      <c r="C21" s="49">
        <v>4121</v>
      </c>
      <c r="D21" s="49">
        <v>11203</v>
      </c>
      <c r="E21" s="50">
        <v>0.368</v>
      </c>
      <c r="F21" s="49">
        <v>78675506</v>
      </c>
      <c r="G21" s="49">
        <v>19091</v>
      </c>
      <c r="H21" s="49">
        <v>7023</v>
      </c>
      <c r="I21" s="48">
        <v>20</v>
      </c>
    </row>
    <row r="22" spans="1:9" ht="12.75">
      <c r="A22" s="48">
        <v>21</v>
      </c>
      <c r="B22" s="47" t="s">
        <v>25</v>
      </c>
      <c r="C22" s="48">
        <v>996</v>
      </c>
      <c r="D22" s="49">
        <v>2927</v>
      </c>
      <c r="E22" s="50">
        <v>0.34</v>
      </c>
      <c r="F22" s="49">
        <v>20009157</v>
      </c>
      <c r="G22" s="49">
        <v>20090</v>
      </c>
      <c r="H22" s="49">
        <v>6836</v>
      </c>
      <c r="I22" s="48">
        <v>21</v>
      </c>
    </row>
    <row r="23" spans="1:9" ht="12.75">
      <c r="A23" s="48">
        <v>22</v>
      </c>
      <c r="B23" s="47" t="s">
        <v>29</v>
      </c>
      <c r="C23" s="49">
        <v>1176</v>
      </c>
      <c r="D23" s="49">
        <v>3468</v>
      </c>
      <c r="E23" s="50">
        <v>0.339</v>
      </c>
      <c r="F23" s="49">
        <v>23385968</v>
      </c>
      <c r="G23" s="49">
        <v>19886</v>
      </c>
      <c r="H23" s="49">
        <v>6743</v>
      </c>
      <c r="I23" s="48">
        <v>22</v>
      </c>
    </row>
    <row r="24" spans="1:9" ht="12.75">
      <c r="A24" s="48">
        <v>23</v>
      </c>
      <c r="B24" s="47" t="s">
        <v>32</v>
      </c>
      <c r="C24" s="49">
        <v>9454</v>
      </c>
      <c r="D24" s="49">
        <v>28434</v>
      </c>
      <c r="E24" s="50">
        <v>0.332</v>
      </c>
      <c r="F24" s="49">
        <v>191315890</v>
      </c>
      <c r="G24" s="49">
        <v>20237</v>
      </c>
      <c r="H24" s="49">
        <v>6728</v>
      </c>
      <c r="I24" s="48">
        <v>23</v>
      </c>
    </row>
    <row r="25" spans="1:9" ht="12.75">
      <c r="A25" s="48">
        <v>24</v>
      </c>
      <c r="B25" s="47" t="s">
        <v>30</v>
      </c>
      <c r="C25" s="49">
        <v>4948</v>
      </c>
      <c r="D25" s="49">
        <v>13039</v>
      </c>
      <c r="E25" s="50">
        <v>0.379</v>
      </c>
      <c r="F25" s="49">
        <v>87652662</v>
      </c>
      <c r="G25" s="49">
        <v>17715</v>
      </c>
      <c r="H25" s="49">
        <v>6722</v>
      </c>
      <c r="I25" s="48">
        <v>24</v>
      </c>
    </row>
    <row r="26" spans="1:9" ht="12.75">
      <c r="A26" s="48">
        <v>25</v>
      </c>
      <c r="B26" s="47" t="s">
        <v>27</v>
      </c>
      <c r="C26" s="49">
        <v>1369</v>
      </c>
      <c r="D26" s="49">
        <v>3805</v>
      </c>
      <c r="E26" s="50">
        <v>0.36</v>
      </c>
      <c r="F26" s="49">
        <v>25445032</v>
      </c>
      <c r="G26" s="49">
        <v>18587</v>
      </c>
      <c r="H26" s="49">
        <v>6687</v>
      </c>
      <c r="I26" s="48">
        <v>25</v>
      </c>
    </row>
    <row r="27" spans="1:9" ht="12.75">
      <c r="A27" s="48">
        <v>26</v>
      </c>
      <c r="B27" s="47" t="s">
        <v>31</v>
      </c>
      <c r="C27" s="49">
        <v>3178</v>
      </c>
      <c r="D27" s="49">
        <v>9051</v>
      </c>
      <c r="E27" s="50">
        <v>0.351</v>
      </c>
      <c r="F27" s="49">
        <v>59819803</v>
      </c>
      <c r="G27" s="49">
        <v>18823</v>
      </c>
      <c r="H27" s="49">
        <v>6609</v>
      </c>
      <c r="I27" s="48">
        <v>26</v>
      </c>
    </row>
    <row r="28" spans="1:9" ht="12.75">
      <c r="A28" s="48">
        <v>27</v>
      </c>
      <c r="B28" s="47" t="s">
        <v>33</v>
      </c>
      <c r="C28" s="49">
        <v>5785</v>
      </c>
      <c r="D28" s="49">
        <v>17188</v>
      </c>
      <c r="E28" s="50">
        <v>0.337</v>
      </c>
      <c r="F28" s="49">
        <v>113589564</v>
      </c>
      <c r="G28" s="49">
        <v>19635</v>
      </c>
      <c r="H28" s="49">
        <v>6609</v>
      </c>
      <c r="I28" s="48">
        <v>27</v>
      </c>
    </row>
    <row r="29" spans="1:9" ht="12.75">
      <c r="A29" s="48">
        <v>28</v>
      </c>
      <c r="B29" s="47" t="s">
        <v>35</v>
      </c>
      <c r="C29" s="49">
        <v>12931</v>
      </c>
      <c r="D29" s="49">
        <v>39447</v>
      </c>
      <c r="E29" s="50">
        <v>0.328</v>
      </c>
      <c r="F29" s="49">
        <v>260251739</v>
      </c>
      <c r="G29" s="49">
        <v>20126</v>
      </c>
      <c r="H29" s="49">
        <v>6598</v>
      </c>
      <c r="I29" s="48">
        <v>28</v>
      </c>
    </row>
    <row r="30" spans="1:9" ht="12.75">
      <c r="A30" s="48">
        <v>29</v>
      </c>
      <c r="B30" s="47" t="s">
        <v>36</v>
      </c>
      <c r="C30" s="49">
        <v>2937</v>
      </c>
      <c r="D30" s="49">
        <v>8274</v>
      </c>
      <c r="E30" s="50">
        <v>0.355</v>
      </c>
      <c r="F30" s="49">
        <v>53686852</v>
      </c>
      <c r="G30" s="49">
        <v>18279</v>
      </c>
      <c r="H30" s="49">
        <v>6489</v>
      </c>
      <c r="I30" s="48">
        <v>29</v>
      </c>
    </row>
    <row r="31" spans="1:9" ht="12.75">
      <c r="A31" s="48">
        <v>30</v>
      </c>
      <c r="B31" s="47" t="s">
        <v>38</v>
      </c>
      <c r="C31" s="49">
        <v>1534</v>
      </c>
      <c r="D31" s="49">
        <v>3946</v>
      </c>
      <c r="E31" s="50">
        <v>0.389</v>
      </c>
      <c r="F31" s="49">
        <v>25266575</v>
      </c>
      <c r="G31" s="49">
        <v>16471</v>
      </c>
      <c r="H31" s="49">
        <v>6403</v>
      </c>
      <c r="I31" s="48">
        <v>30</v>
      </c>
    </row>
    <row r="32" spans="1:9" ht="12.75">
      <c r="A32" s="48">
        <v>31</v>
      </c>
      <c r="B32" s="47" t="s">
        <v>34</v>
      </c>
      <c r="C32" s="49">
        <v>4490</v>
      </c>
      <c r="D32" s="49">
        <v>11228</v>
      </c>
      <c r="E32" s="50">
        <v>0.4</v>
      </c>
      <c r="F32" s="49">
        <v>71865322</v>
      </c>
      <c r="G32" s="49">
        <v>16006</v>
      </c>
      <c r="H32" s="49">
        <v>6401</v>
      </c>
      <c r="I32" s="48">
        <v>31</v>
      </c>
    </row>
    <row r="33" spans="1:9" ht="12.75">
      <c r="A33" s="48">
        <v>32</v>
      </c>
      <c r="B33" s="47" t="s">
        <v>37</v>
      </c>
      <c r="C33" s="49">
        <v>2284</v>
      </c>
      <c r="D33" s="49">
        <v>6670</v>
      </c>
      <c r="E33" s="50">
        <v>0.342</v>
      </c>
      <c r="F33" s="49">
        <v>42652737</v>
      </c>
      <c r="G33" s="49">
        <v>18675</v>
      </c>
      <c r="H33" s="49">
        <v>6395</v>
      </c>
      <c r="I33" s="48">
        <v>32</v>
      </c>
    </row>
    <row r="34" spans="1:9" ht="12.75">
      <c r="A34" s="48">
        <v>33</v>
      </c>
      <c r="B34" s="47" t="s">
        <v>40</v>
      </c>
      <c r="C34" s="49">
        <v>1420</v>
      </c>
      <c r="D34" s="49">
        <v>3429</v>
      </c>
      <c r="E34" s="50">
        <v>0.414</v>
      </c>
      <c r="F34" s="49">
        <v>21551939</v>
      </c>
      <c r="G34" s="49">
        <v>15177</v>
      </c>
      <c r="H34" s="49">
        <v>6285</v>
      </c>
      <c r="I34" s="48">
        <v>33</v>
      </c>
    </row>
    <row r="35" spans="1:9" ht="12.75">
      <c r="A35" s="48">
        <v>34</v>
      </c>
      <c r="B35" s="47" t="s">
        <v>39</v>
      </c>
      <c r="C35" s="49">
        <v>3541</v>
      </c>
      <c r="D35" s="49">
        <v>9740</v>
      </c>
      <c r="E35" s="50">
        <v>0.364</v>
      </c>
      <c r="F35" s="49">
        <v>60084279</v>
      </c>
      <c r="G35" s="49">
        <v>16968</v>
      </c>
      <c r="H35" s="49">
        <v>6169</v>
      </c>
      <c r="I35" s="48">
        <v>34</v>
      </c>
    </row>
    <row r="36" spans="1:9" ht="12.75">
      <c r="A36" s="48">
        <v>35</v>
      </c>
      <c r="B36" s="47" t="s">
        <v>41</v>
      </c>
      <c r="C36" s="49">
        <v>7708</v>
      </c>
      <c r="D36" s="49">
        <v>23606</v>
      </c>
      <c r="E36" s="50">
        <v>0.327</v>
      </c>
      <c r="F36" s="49">
        <v>141642593</v>
      </c>
      <c r="G36" s="49">
        <v>18376</v>
      </c>
      <c r="H36" s="49">
        <v>6000</v>
      </c>
      <c r="I36" s="48">
        <v>35</v>
      </c>
    </row>
    <row r="37" spans="1:9" ht="12.75">
      <c r="A37" s="48">
        <v>36</v>
      </c>
      <c r="B37" s="47" t="s">
        <v>42</v>
      </c>
      <c r="C37" s="49">
        <v>2039</v>
      </c>
      <c r="D37" s="49">
        <v>5392</v>
      </c>
      <c r="E37" s="50">
        <v>0.378</v>
      </c>
      <c r="F37" s="49">
        <v>31350990</v>
      </c>
      <c r="G37" s="49">
        <v>15376</v>
      </c>
      <c r="H37" s="49">
        <v>5814</v>
      </c>
      <c r="I37" s="48">
        <v>36</v>
      </c>
    </row>
    <row r="38" spans="1:9" ht="12.75">
      <c r="A38" s="48">
        <v>37</v>
      </c>
      <c r="B38" s="47" t="s">
        <v>43</v>
      </c>
      <c r="C38" s="49">
        <v>14414</v>
      </c>
      <c r="D38" s="49">
        <v>47912</v>
      </c>
      <c r="E38" s="50">
        <v>0.301</v>
      </c>
      <c r="F38" s="49">
        <v>259885485</v>
      </c>
      <c r="G38" s="49">
        <v>18030</v>
      </c>
      <c r="H38" s="49">
        <v>5424</v>
      </c>
      <c r="I38" s="48">
        <v>37</v>
      </c>
    </row>
    <row r="39" spans="1:9" ht="12.75">
      <c r="A39" s="48">
        <v>38</v>
      </c>
      <c r="B39" s="47" t="s">
        <v>44</v>
      </c>
      <c r="C39" s="49">
        <v>1995</v>
      </c>
      <c r="D39" s="49">
        <v>6796</v>
      </c>
      <c r="E39" s="50">
        <v>0.294</v>
      </c>
      <c r="F39" s="49">
        <v>35560307</v>
      </c>
      <c r="G39" s="49">
        <v>17825</v>
      </c>
      <c r="H39" s="49">
        <v>5233</v>
      </c>
      <c r="I39" s="48">
        <v>38</v>
      </c>
    </row>
    <row r="40" spans="1:9" ht="12.75">
      <c r="A40" s="48">
        <v>39</v>
      </c>
      <c r="B40" s="47" t="s">
        <v>45</v>
      </c>
      <c r="C40" s="49">
        <v>2091</v>
      </c>
      <c r="D40" s="49">
        <v>6851</v>
      </c>
      <c r="E40" s="50">
        <v>0.305</v>
      </c>
      <c r="F40" s="49">
        <v>34695504</v>
      </c>
      <c r="G40" s="49">
        <v>16593</v>
      </c>
      <c r="H40" s="49">
        <v>5064</v>
      </c>
      <c r="I40" s="48">
        <v>39</v>
      </c>
    </row>
    <row r="41" spans="1:9" ht="12.75">
      <c r="A41" s="48">
        <v>40</v>
      </c>
      <c r="B41" s="47" t="s">
        <v>46</v>
      </c>
      <c r="C41" s="49">
        <v>5566</v>
      </c>
      <c r="D41" s="49">
        <v>19332</v>
      </c>
      <c r="E41" s="50">
        <v>0.288</v>
      </c>
      <c r="F41" s="49">
        <v>92872440</v>
      </c>
      <c r="G41" s="49">
        <v>16686</v>
      </c>
      <c r="H41" s="49">
        <v>4804</v>
      </c>
      <c r="I41" s="48">
        <v>40</v>
      </c>
    </row>
    <row r="42" spans="1:9" ht="12.75">
      <c r="A42" s="48">
        <v>41</v>
      </c>
      <c r="B42" s="47" t="s">
        <v>47</v>
      </c>
      <c r="C42" s="49">
        <v>13409</v>
      </c>
      <c r="D42" s="49">
        <v>49331</v>
      </c>
      <c r="E42" s="50">
        <v>0.272</v>
      </c>
      <c r="F42" s="49">
        <v>231525481</v>
      </c>
      <c r="G42" s="49">
        <v>17266</v>
      </c>
      <c r="H42" s="49">
        <v>4693</v>
      </c>
      <c r="I42" s="48">
        <v>41</v>
      </c>
    </row>
    <row r="43" spans="1:9" ht="12.75">
      <c r="A43" s="48">
        <v>42</v>
      </c>
      <c r="B43" s="47" t="s">
        <v>48</v>
      </c>
      <c r="C43" s="49">
        <v>3703</v>
      </c>
      <c r="D43" s="49">
        <v>13315</v>
      </c>
      <c r="E43" s="50">
        <v>0.278</v>
      </c>
      <c r="F43" s="49">
        <v>61826651</v>
      </c>
      <c r="G43" s="49">
        <v>16696</v>
      </c>
      <c r="H43" s="49">
        <v>4643</v>
      </c>
      <c r="I43" s="48">
        <v>42</v>
      </c>
    </row>
    <row r="44" spans="1:9" ht="12.75">
      <c r="A44" s="48">
        <v>43</v>
      </c>
      <c r="B44" s="47" t="s">
        <v>49</v>
      </c>
      <c r="C44" s="49">
        <v>4790</v>
      </c>
      <c r="D44" s="49">
        <v>17330</v>
      </c>
      <c r="E44" s="50">
        <v>0.276</v>
      </c>
      <c r="F44" s="49">
        <v>78841677</v>
      </c>
      <c r="G44" s="49">
        <v>16460</v>
      </c>
      <c r="H44" s="49">
        <v>4549</v>
      </c>
      <c r="I44" s="48">
        <v>43</v>
      </c>
    </row>
    <row r="45" spans="1:9" ht="12.75">
      <c r="A45" s="48">
        <v>44</v>
      </c>
      <c r="B45" s="47" t="s">
        <v>50</v>
      </c>
      <c r="C45" s="49">
        <v>2001</v>
      </c>
      <c r="D45" s="49">
        <v>7995</v>
      </c>
      <c r="E45" s="50">
        <v>0.25</v>
      </c>
      <c r="F45" s="49">
        <v>36220248</v>
      </c>
      <c r="G45" s="49">
        <v>18101</v>
      </c>
      <c r="H45" s="49">
        <v>4530</v>
      </c>
      <c r="I45" s="48">
        <v>44</v>
      </c>
    </row>
    <row r="46" spans="1:9" ht="12.75">
      <c r="A46" s="48">
        <v>45</v>
      </c>
      <c r="B46" s="47" t="s">
        <v>51</v>
      </c>
      <c r="C46" s="49">
        <v>1321</v>
      </c>
      <c r="D46" s="49">
        <v>4753</v>
      </c>
      <c r="E46" s="50">
        <v>0.278</v>
      </c>
      <c r="F46" s="49">
        <v>19921122</v>
      </c>
      <c r="G46" s="49">
        <v>15080</v>
      </c>
      <c r="H46" s="49">
        <v>4191</v>
      </c>
      <c r="I46" s="48">
        <v>45</v>
      </c>
    </row>
    <row r="47" spans="1:9" ht="12.75">
      <c r="A47" s="48">
        <v>46</v>
      </c>
      <c r="B47" s="47" t="s">
        <v>54</v>
      </c>
      <c r="C47" s="48">
        <v>913</v>
      </c>
      <c r="D47" s="49">
        <v>3865</v>
      </c>
      <c r="E47" s="50">
        <v>0.236</v>
      </c>
      <c r="F47" s="49">
        <v>15467298</v>
      </c>
      <c r="G47" s="49">
        <v>16941</v>
      </c>
      <c r="H47" s="49">
        <v>4002</v>
      </c>
      <c r="I47" s="48">
        <v>46</v>
      </c>
    </row>
    <row r="48" spans="1:9" ht="12.75">
      <c r="A48" s="48">
        <v>47</v>
      </c>
      <c r="B48" s="47" t="s">
        <v>53</v>
      </c>
      <c r="C48" s="49">
        <v>1050</v>
      </c>
      <c r="D48" s="49">
        <v>4092</v>
      </c>
      <c r="E48" s="50">
        <v>0.257</v>
      </c>
      <c r="F48" s="49">
        <v>16364869</v>
      </c>
      <c r="G48" s="49">
        <v>15586</v>
      </c>
      <c r="H48" s="49">
        <v>3999</v>
      </c>
      <c r="I48" s="48">
        <v>47</v>
      </c>
    </row>
    <row r="49" spans="1:9" ht="12.75">
      <c r="A49" s="48">
        <v>48</v>
      </c>
      <c r="B49" s="47" t="s">
        <v>52</v>
      </c>
      <c r="C49" s="49">
        <v>1174</v>
      </c>
      <c r="D49" s="49">
        <v>3656</v>
      </c>
      <c r="E49" s="50">
        <v>0.321</v>
      </c>
      <c r="F49" s="49">
        <v>14449346</v>
      </c>
      <c r="G49" s="49">
        <v>12308</v>
      </c>
      <c r="H49" s="49">
        <v>3952</v>
      </c>
      <c r="I49" s="48">
        <v>48</v>
      </c>
    </row>
    <row r="50" spans="1:9" ht="12.75">
      <c r="A50" s="48">
        <v>49</v>
      </c>
      <c r="B50" s="47" t="s">
        <v>57</v>
      </c>
      <c r="C50" s="49">
        <v>1243</v>
      </c>
      <c r="D50" s="49">
        <v>5326</v>
      </c>
      <c r="E50" s="50">
        <v>0.233</v>
      </c>
      <c r="F50" s="49">
        <v>19998909</v>
      </c>
      <c r="G50" s="49">
        <v>16089</v>
      </c>
      <c r="H50" s="49">
        <v>3755</v>
      </c>
      <c r="I50" s="48">
        <v>49</v>
      </c>
    </row>
    <row r="51" spans="1:9" ht="12.75">
      <c r="A51" s="48">
        <v>50</v>
      </c>
      <c r="B51" s="47" t="s">
        <v>55</v>
      </c>
      <c r="C51" s="48">
        <v>800</v>
      </c>
      <c r="D51" s="49">
        <v>3307</v>
      </c>
      <c r="E51" s="50">
        <v>0.242</v>
      </c>
      <c r="F51" s="49">
        <v>12320258</v>
      </c>
      <c r="G51" s="49">
        <v>15400</v>
      </c>
      <c r="H51" s="49">
        <v>3726</v>
      </c>
      <c r="I51" s="48">
        <v>50</v>
      </c>
    </row>
    <row r="52" spans="1:9" ht="12.75">
      <c r="A52" s="48">
        <v>51</v>
      </c>
      <c r="B52" s="47" t="s">
        <v>56</v>
      </c>
      <c r="C52" s="49">
        <v>5185</v>
      </c>
      <c r="D52" s="49">
        <v>23567</v>
      </c>
      <c r="E52" s="50">
        <v>0.22</v>
      </c>
      <c r="F52" s="49">
        <v>87141893</v>
      </c>
      <c r="G52" s="49">
        <v>16807</v>
      </c>
      <c r="H52" s="49">
        <v>3698</v>
      </c>
      <c r="I52" s="48">
        <v>51</v>
      </c>
    </row>
    <row r="53" spans="1:9" ht="12.75">
      <c r="A53" s="48">
        <v>52</v>
      </c>
      <c r="B53" s="47" t="s">
        <v>58</v>
      </c>
      <c r="C53" s="49">
        <v>2457</v>
      </c>
      <c r="D53" s="49">
        <v>10682</v>
      </c>
      <c r="E53" s="50">
        <v>0.23</v>
      </c>
      <c r="F53" s="49">
        <v>39432004</v>
      </c>
      <c r="G53" s="49">
        <v>16049</v>
      </c>
      <c r="H53" s="49">
        <v>3691</v>
      </c>
      <c r="I53" s="48">
        <v>52</v>
      </c>
    </row>
    <row r="54" spans="1:9" ht="12.75">
      <c r="A54" s="48">
        <v>53</v>
      </c>
      <c r="B54" s="47" t="s">
        <v>59</v>
      </c>
      <c r="C54" s="49">
        <v>1261</v>
      </c>
      <c r="D54" s="49">
        <v>5766</v>
      </c>
      <c r="E54" s="50">
        <v>0.219</v>
      </c>
      <c r="F54" s="49">
        <v>20384099</v>
      </c>
      <c r="G54" s="49">
        <v>16165</v>
      </c>
      <c r="H54" s="49">
        <v>3535</v>
      </c>
      <c r="I54" s="48">
        <v>53</v>
      </c>
    </row>
    <row r="55" spans="1:9" ht="12.75">
      <c r="A55" s="48">
        <v>54</v>
      </c>
      <c r="B55" s="47" t="s">
        <v>61</v>
      </c>
      <c r="C55" s="48">
        <v>649</v>
      </c>
      <c r="D55" s="49">
        <v>2970</v>
      </c>
      <c r="E55" s="50">
        <v>0.219</v>
      </c>
      <c r="F55" s="49">
        <v>10462264</v>
      </c>
      <c r="G55" s="49">
        <v>16121</v>
      </c>
      <c r="H55" s="49">
        <v>3523</v>
      </c>
      <c r="I55" s="48">
        <v>54</v>
      </c>
    </row>
    <row r="56" spans="1:9" ht="12.75">
      <c r="A56" s="48">
        <v>55</v>
      </c>
      <c r="B56" s="47" t="s">
        <v>60</v>
      </c>
      <c r="C56" s="48">
        <v>731</v>
      </c>
      <c r="D56" s="49">
        <v>3179</v>
      </c>
      <c r="E56" s="50">
        <v>0.23</v>
      </c>
      <c r="F56" s="49">
        <v>10743445</v>
      </c>
      <c r="G56" s="49">
        <v>14697</v>
      </c>
      <c r="H56" s="49">
        <v>3380</v>
      </c>
      <c r="I56" s="48">
        <v>55</v>
      </c>
    </row>
    <row r="57" spans="1:9" ht="12.75">
      <c r="A57" s="48">
        <v>56</v>
      </c>
      <c r="B57" s="47" t="s">
        <v>62</v>
      </c>
      <c r="C57" s="49">
        <v>7395</v>
      </c>
      <c r="D57" s="49">
        <v>36413</v>
      </c>
      <c r="E57" s="50">
        <v>0.203</v>
      </c>
      <c r="F57" s="49">
        <v>119882542</v>
      </c>
      <c r="G57" s="49">
        <v>16211</v>
      </c>
      <c r="H57" s="49">
        <v>3292</v>
      </c>
      <c r="I57" s="48">
        <v>56</v>
      </c>
    </row>
    <row r="58" spans="1:9" ht="12.75">
      <c r="A58" s="48">
        <v>57</v>
      </c>
      <c r="B58" s="47" t="s">
        <v>63</v>
      </c>
      <c r="C58" s="49">
        <v>3402</v>
      </c>
      <c r="D58" s="49">
        <v>16406</v>
      </c>
      <c r="E58" s="50">
        <v>0.207</v>
      </c>
      <c r="F58" s="49">
        <v>49019763</v>
      </c>
      <c r="G58" s="49">
        <v>14409</v>
      </c>
      <c r="H58" s="49">
        <v>2988</v>
      </c>
      <c r="I58" s="48">
        <v>57</v>
      </c>
    </row>
    <row r="59" spans="1:9" ht="12.75">
      <c r="A59" s="48">
        <v>58</v>
      </c>
      <c r="B59" s="47" t="s">
        <v>64</v>
      </c>
      <c r="C59" s="48">
        <v>866</v>
      </c>
      <c r="D59" s="49">
        <v>3777</v>
      </c>
      <c r="E59" s="50">
        <v>0.229</v>
      </c>
      <c r="F59" s="49">
        <v>10418743</v>
      </c>
      <c r="G59" s="49">
        <v>12031</v>
      </c>
      <c r="H59" s="49">
        <v>2758</v>
      </c>
      <c r="I59" s="48">
        <v>58</v>
      </c>
    </row>
    <row r="60" spans="1:8" ht="12.75">
      <c r="A60" s="48"/>
      <c r="B60" s="46" t="s">
        <v>65</v>
      </c>
      <c r="C60" s="49">
        <v>381997</v>
      </c>
      <c r="D60" s="48"/>
      <c r="E60" s="48"/>
      <c r="F60" s="49">
        <v>7936038171</v>
      </c>
      <c r="G60" s="48"/>
      <c r="H60" s="48"/>
    </row>
    <row r="61" spans="1:7" ht="12.75" customHeight="1">
      <c r="A61" s="52" t="s">
        <v>66</v>
      </c>
      <c r="B61" s="52"/>
      <c r="C61" s="52"/>
      <c r="D61" s="52"/>
      <c r="E61" s="52"/>
      <c r="F61" s="52"/>
      <c r="G61" s="52"/>
    </row>
    <row r="62" spans="2:8" ht="25.5">
      <c r="B62" s="46" t="s">
        <v>67</v>
      </c>
      <c r="C62" s="46" t="s">
        <v>1</v>
      </c>
      <c r="D62" s="46" t="s">
        <v>2</v>
      </c>
      <c r="E62" s="46" t="s">
        <v>3</v>
      </c>
      <c r="F62" s="46" t="s">
        <v>4</v>
      </c>
      <c r="G62" s="46" t="s">
        <v>5</v>
      </c>
      <c r="H62" s="46" t="s">
        <v>6</v>
      </c>
    </row>
    <row r="63" spans="2:8" ht="12.75">
      <c r="B63" s="51" t="s">
        <v>68</v>
      </c>
      <c r="C63" s="49">
        <v>381997</v>
      </c>
      <c r="D63" s="49">
        <v>1081915</v>
      </c>
      <c r="E63" s="50">
        <v>0.353</v>
      </c>
      <c r="F63" s="49">
        <v>7936038171</v>
      </c>
      <c r="G63" s="49">
        <v>20775</v>
      </c>
      <c r="H63" s="49">
        <v>7335</v>
      </c>
    </row>
    <row r="64" spans="2:8" ht="12.75">
      <c r="B64" s="51" t="s">
        <v>69</v>
      </c>
      <c r="C64" s="49">
        <v>1811332</v>
      </c>
      <c r="D64" s="49">
        <v>5029683</v>
      </c>
      <c r="E64" s="50">
        <v>0.36</v>
      </c>
      <c r="F64" s="49">
        <v>36976896331</v>
      </c>
      <c r="G64" s="49">
        <v>20414</v>
      </c>
      <c r="H64" s="49">
        <v>7352</v>
      </c>
    </row>
    <row r="65" spans="2:8" ht="12.75">
      <c r="B65" s="51" t="s">
        <v>70</v>
      </c>
      <c r="C65" s="49">
        <v>30368485</v>
      </c>
      <c r="D65" s="49">
        <v>59619290</v>
      </c>
      <c r="E65" s="50">
        <v>0.509</v>
      </c>
      <c r="F65" s="49">
        <v>689474676832</v>
      </c>
      <c r="G65" s="49">
        <v>22704</v>
      </c>
      <c r="H65" s="49">
        <v>11565</v>
      </c>
    </row>
  </sheetData>
  <sheetProtection password="CA99" sheet="1" objects="1" scenarios="1" selectLockedCells="1"/>
  <mergeCells count="1">
    <mergeCell ref="A61:G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J2" sqref="J2"/>
    </sheetView>
  </sheetViews>
  <sheetFormatPr defaultColWidth="9.140625" defaultRowHeight="12.75"/>
  <cols>
    <col min="1" max="1" width="7.28125" style="47" customWidth="1"/>
    <col min="2" max="2" width="24.28125" style="47" customWidth="1"/>
    <col min="3" max="3" width="14.7109375" style="47" customWidth="1"/>
    <col min="4" max="4" width="24.00390625" style="47" customWidth="1"/>
    <col min="5" max="5" width="19.57421875" style="47" customWidth="1"/>
    <col min="6" max="6" width="17.7109375" style="47" customWidth="1"/>
    <col min="7" max="16384" width="9.140625" style="47" customWidth="1"/>
  </cols>
  <sheetData>
    <row r="1" spans="1:9" ht="25.5">
      <c r="A1" s="46">
        <v>2008</v>
      </c>
      <c r="B1" s="47" t="s">
        <v>0</v>
      </c>
      <c r="C1" s="46" t="s">
        <v>1</v>
      </c>
      <c r="D1" s="46" t="s">
        <v>2</v>
      </c>
      <c r="E1" s="46" t="s">
        <v>3</v>
      </c>
      <c r="F1" s="46" t="s">
        <v>4</v>
      </c>
      <c r="G1" s="46" t="s">
        <v>5</v>
      </c>
      <c r="H1" s="46" t="s">
        <v>6</v>
      </c>
      <c r="I1" s="47" t="s">
        <v>144</v>
      </c>
    </row>
    <row r="2" spans="1:9" ht="12.75">
      <c r="A2" s="48">
        <v>1</v>
      </c>
      <c r="B2" s="47" t="s">
        <v>7</v>
      </c>
      <c r="C2" s="49">
        <v>4961</v>
      </c>
      <c r="D2" s="49">
        <v>9618</v>
      </c>
      <c r="E2" s="50">
        <v>0.516</v>
      </c>
      <c r="F2" s="49">
        <v>146597248</v>
      </c>
      <c r="G2" s="49">
        <v>29550</v>
      </c>
      <c r="H2" s="49">
        <v>15242</v>
      </c>
      <c r="I2" s="48">
        <v>1</v>
      </c>
    </row>
    <row r="3" spans="1:9" ht="12.75">
      <c r="A3" s="48">
        <v>2</v>
      </c>
      <c r="B3" s="47" t="s">
        <v>8</v>
      </c>
      <c r="C3" s="49">
        <v>5371</v>
      </c>
      <c r="D3" s="49">
        <v>11460</v>
      </c>
      <c r="E3" s="50">
        <v>0.469</v>
      </c>
      <c r="F3" s="49">
        <v>155299997</v>
      </c>
      <c r="G3" s="49">
        <v>28915</v>
      </c>
      <c r="H3" s="49">
        <v>13551</v>
      </c>
      <c r="I3" s="48">
        <v>2</v>
      </c>
    </row>
    <row r="4" spans="1:9" ht="12.75">
      <c r="A4" s="48">
        <v>3</v>
      </c>
      <c r="B4" s="47" t="s">
        <v>9</v>
      </c>
      <c r="C4" s="49">
        <v>8888</v>
      </c>
      <c r="D4" s="49">
        <v>18197</v>
      </c>
      <c r="E4" s="50">
        <v>0.488</v>
      </c>
      <c r="F4" s="49">
        <v>233354210</v>
      </c>
      <c r="G4" s="49">
        <v>26255</v>
      </c>
      <c r="H4" s="49">
        <v>12824</v>
      </c>
      <c r="I4" s="48">
        <v>3</v>
      </c>
    </row>
    <row r="5" spans="1:9" ht="12.75">
      <c r="A5" s="48">
        <v>4</v>
      </c>
      <c r="B5" s="47" t="s">
        <v>10</v>
      </c>
      <c r="C5" s="49">
        <v>9860</v>
      </c>
      <c r="D5" s="49">
        <v>21568</v>
      </c>
      <c r="E5" s="50">
        <v>0.457</v>
      </c>
      <c r="F5" s="49">
        <v>247103996</v>
      </c>
      <c r="G5" s="49">
        <v>25061</v>
      </c>
      <c r="H5" s="49">
        <v>11457</v>
      </c>
      <c r="I5" s="48">
        <v>4</v>
      </c>
    </row>
    <row r="6" spans="1:9" ht="12.75">
      <c r="A6" s="48">
        <v>5</v>
      </c>
      <c r="B6" s="47" t="s">
        <v>11</v>
      </c>
      <c r="C6" s="49">
        <v>4198</v>
      </c>
      <c r="D6" s="49">
        <v>10068</v>
      </c>
      <c r="E6" s="50">
        <v>0.417</v>
      </c>
      <c r="F6" s="49">
        <v>97838317</v>
      </c>
      <c r="G6" s="49">
        <v>23306</v>
      </c>
      <c r="H6" s="49">
        <v>9718</v>
      </c>
      <c r="I6" s="48">
        <v>5</v>
      </c>
    </row>
    <row r="7" spans="1:9" ht="12.75">
      <c r="A7" s="48">
        <v>6</v>
      </c>
      <c r="B7" s="47" t="s">
        <v>12</v>
      </c>
      <c r="C7" s="49">
        <v>9065</v>
      </c>
      <c r="D7" s="49">
        <v>22185</v>
      </c>
      <c r="E7" s="50">
        <v>0.409</v>
      </c>
      <c r="F7" s="49">
        <v>209666260</v>
      </c>
      <c r="G7" s="49">
        <v>23129</v>
      </c>
      <c r="H7" s="49">
        <v>9451</v>
      </c>
      <c r="I7" s="48">
        <v>6</v>
      </c>
    </row>
    <row r="8" spans="1:9" ht="12.75">
      <c r="A8" s="48">
        <v>7</v>
      </c>
      <c r="B8" s="47" t="s">
        <v>13</v>
      </c>
      <c r="C8" s="49">
        <v>3085</v>
      </c>
      <c r="D8" s="49">
        <v>7613</v>
      </c>
      <c r="E8" s="50">
        <v>0.405</v>
      </c>
      <c r="F8" s="49">
        <v>70692281</v>
      </c>
      <c r="G8" s="49">
        <v>22915</v>
      </c>
      <c r="H8" s="49">
        <v>9286</v>
      </c>
      <c r="I8" s="48">
        <v>7</v>
      </c>
    </row>
    <row r="9" spans="1:9" ht="12.75">
      <c r="A9" s="48">
        <v>8</v>
      </c>
      <c r="B9" s="47" t="s">
        <v>14</v>
      </c>
      <c r="C9" s="49">
        <v>118073</v>
      </c>
      <c r="D9" s="49">
        <v>296469</v>
      </c>
      <c r="E9" s="50">
        <v>0.398</v>
      </c>
      <c r="F9" s="49">
        <v>2731062380</v>
      </c>
      <c r="G9" s="49">
        <v>23130</v>
      </c>
      <c r="H9" s="49">
        <v>9212</v>
      </c>
      <c r="I9" s="48">
        <v>8</v>
      </c>
    </row>
    <row r="10" spans="1:9" ht="12.75">
      <c r="A10" s="48">
        <v>9</v>
      </c>
      <c r="B10" s="47" t="s">
        <v>15</v>
      </c>
      <c r="C10" s="48">
        <v>502</v>
      </c>
      <c r="D10" s="49">
        <v>1061</v>
      </c>
      <c r="E10" s="50">
        <v>0.473</v>
      </c>
      <c r="F10" s="49">
        <v>9449362</v>
      </c>
      <c r="G10" s="49">
        <v>18823</v>
      </c>
      <c r="H10" s="49">
        <v>8906</v>
      </c>
      <c r="I10" s="48">
        <v>9</v>
      </c>
    </row>
    <row r="11" spans="1:9" ht="12.75">
      <c r="A11" s="48">
        <v>10</v>
      </c>
      <c r="B11" s="47" t="s">
        <v>16</v>
      </c>
      <c r="C11" s="49">
        <v>2843</v>
      </c>
      <c r="D11" s="49">
        <v>7819</v>
      </c>
      <c r="E11" s="50">
        <v>0.364</v>
      </c>
      <c r="F11" s="49">
        <v>69525409</v>
      </c>
      <c r="G11" s="49">
        <v>24455</v>
      </c>
      <c r="H11" s="49">
        <v>8892</v>
      </c>
      <c r="I11" s="48">
        <v>10</v>
      </c>
    </row>
    <row r="12" spans="1:9" ht="12.75">
      <c r="A12" s="48">
        <v>11</v>
      </c>
      <c r="B12" s="47" t="s">
        <v>17</v>
      </c>
      <c r="C12" s="49">
        <v>11307</v>
      </c>
      <c r="D12" s="49">
        <v>27642</v>
      </c>
      <c r="E12" s="50">
        <v>0.409</v>
      </c>
      <c r="F12" s="49">
        <v>243078664</v>
      </c>
      <c r="G12" s="49">
        <v>21498</v>
      </c>
      <c r="H12" s="49">
        <v>8794</v>
      </c>
      <c r="I12" s="48">
        <v>11</v>
      </c>
    </row>
    <row r="13" spans="1:9" ht="12.75">
      <c r="A13" s="48">
        <v>12</v>
      </c>
      <c r="B13" s="47" t="s">
        <v>18</v>
      </c>
      <c r="C13" s="49">
        <v>11517</v>
      </c>
      <c r="D13" s="49">
        <v>27987</v>
      </c>
      <c r="E13" s="50">
        <v>0.412</v>
      </c>
      <c r="F13" s="49">
        <v>245820445</v>
      </c>
      <c r="G13" s="49">
        <v>21344</v>
      </c>
      <c r="H13" s="49">
        <v>8783</v>
      </c>
      <c r="I13" s="48">
        <v>12</v>
      </c>
    </row>
    <row r="14" spans="1:9" ht="12.75">
      <c r="A14" s="48">
        <v>13</v>
      </c>
      <c r="B14" s="47" t="s">
        <v>19</v>
      </c>
      <c r="C14" s="49">
        <v>11307</v>
      </c>
      <c r="D14" s="49">
        <v>27336</v>
      </c>
      <c r="E14" s="50">
        <v>0.414</v>
      </c>
      <c r="F14" s="49">
        <v>231680773</v>
      </c>
      <c r="G14" s="49">
        <v>20490</v>
      </c>
      <c r="H14" s="49">
        <v>8475</v>
      </c>
      <c r="I14" s="48">
        <v>13</v>
      </c>
    </row>
    <row r="15" spans="1:9" ht="12.75">
      <c r="A15" s="48">
        <v>14</v>
      </c>
      <c r="B15" s="47" t="s">
        <v>20</v>
      </c>
      <c r="C15" s="49">
        <v>4779</v>
      </c>
      <c r="D15" s="49">
        <v>12582</v>
      </c>
      <c r="E15" s="50">
        <v>0.38</v>
      </c>
      <c r="F15" s="49">
        <v>99785256</v>
      </c>
      <c r="G15" s="49">
        <v>20880</v>
      </c>
      <c r="H15" s="49">
        <v>7931</v>
      </c>
      <c r="I15" s="48">
        <v>14</v>
      </c>
    </row>
    <row r="16" spans="1:9" ht="12.75">
      <c r="A16" s="48">
        <v>15</v>
      </c>
      <c r="B16" s="47" t="s">
        <v>21</v>
      </c>
      <c r="C16" s="49">
        <v>19849</v>
      </c>
      <c r="D16" s="49">
        <v>52853</v>
      </c>
      <c r="E16" s="50">
        <v>0.376</v>
      </c>
      <c r="F16" s="49">
        <v>414829004</v>
      </c>
      <c r="G16" s="49">
        <v>20899</v>
      </c>
      <c r="H16" s="49">
        <v>7849</v>
      </c>
      <c r="I16" s="48">
        <v>15</v>
      </c>
    </row>
    <row r="17" spans="1:9" ht="12.75">
      <c r="A17" s="48">
        <v>16</v>
      </c>
      <c r="B17" s="47" t="s">
        <v>22</v>
      </c>
      <c r="C17" s="49">
        <v>2735</v>
      </c>
      <c r="D17" s="49">
        <v>7062</v>
      </c>
      <c r="E17" s="50">
        <v>0.387</v>
      </c>
      <c r="F17" s="49">
        <v>54924818</v>
      </c>
      <c r="G17" s="49">
        <v>20082</v>
      </c>
      <c r="H17" s="49">
        <v>7778</v>
      </c>
      <c r="I17" s="48">
        <v>16</v>
      </c>
    </row>
    <row r="18" spans="1:9" ht="12.75">
      <c r="A18" s="48">
        <v>17</v>
      </c>
      <c r="B18" s="47" t="s">
        <v>23</v>
      </c>
      <c r="C18" s="49">
        <v>5937</v>
      </c>
      <c r="D18" s="49">
        <v>15090</v>
      </c>
      <c r="E18" s="50">
        <v>0.393</v>
      </c>
      <c r="F18" s="49">
        <v>117183556</v>
      </c>
      <c r="G18" s="49">
        <v>19738</v>
      </c>
      <c r="H18" s="49">
        <v>7766</v>
      </c>
      <c r="I18" s="48">
        <v>17</v>
      </c>
    </row>
    <row r="19" spans="1:9" ht="12.75">
      <c r="A19" s="48">
        <v>18</v>
      </c>
      <c r="B19" s="47" t="s">
        <v>24</v>
      </c>
      <c r="C19" s="49">
        <v>4365</v>
      </c>
      <c r="D19" s="49">
        <v>11448</v>
      </c>
      <c r="E19" s="50">
        <v>0.381</v>
      </c>
      <c r="F19" s="49">
        <v>84320078</v>
      </c>
      <c r="G19" s="49">
        <v>19317</v>
      </c>
      <c r="H19" s="49">
        <v>7365</v>
      </c>
      <c r="I19" s="48">
        <v>18</v>
      </c>
    </row>
    <row r="20" spans="1:9" ht="12.75">
      <c r="A20" s="48">
        <v>19</v>
      </c>
      <c r="B20" s="47" t="s">
        <v>25</v>
      </c>
      <c r="C20" s="49">
        <v>1076</v>
      </c>
      <c r="D20" s="49">
        <v>2989</v>
      </c>
      <c r="E20" s="50">
        <v>0.36</v>
      </c>
      <c r="F20" s="49">
        <v>21943668</v>
      </c>
      <c r="G20" s="49">
        <v>20394</v>
      </c>
      <c r="H20" s="49">
        <v>7341</v>
      </c>
      <c r="I20" s="48">
        <v>19</v>
      </c>
    </row>
    <row r="21" spans="1:9" ht="12.75">
      <c r="A21" s="48">
        <v>20</v>
      </c>
      <c r="B21" s="47" t="s">
        <v>26</v>
      </c>
      <c r="C21" s="49">
        <v>2361</v>
      </c>
      <c r="D21" s="49">
        <v>5507</v>
      </c>
      <c r="E21" s="50">
        <v>0.429</v>
      </c>
      <c r="F21" s="49">
        <v>39912851</v>
      </c>
      <c r="G21" s="49">
        <v>16905</v>
      </c>
      <c r="H21" s="49">
        <v>7248</v>
      </c>
      <c r="I21" s="48">
        <v>20</v>
      </c>
    </row>
    <row r="22" spans="1:9" ht="12.75">
      <c r="A22" s="48">
        <v>21</v>
      </c>
      <c r="B22" s="47" t="s">
        <v>27</v>
      </c>
      <c r="C22" s="49">
        <v>1544</v>
      </c>
      <c r="D22" s="49">
        <v>4018</v>
      </c>
      <c r="E22" s="50">
        <v>0.384</v>
      </c>
      <c r="F22" s="49">
        <v>29071914</v>
      </c>
      <c r="G22" s="49">
        <v>18829</v>
      </c>
      <c r="H22" s="49">
        <v>7235</v>
      </c>
      <c r="I22" s="48">
        <v>21</v>
      </c>
    </row>
    <row r="23" spans="1:9" ht="12.75">
      <c r="A23" s="48">
        <v>22</v>
      </c>
      <c r="B23" s="47" t="s">
        <v>28</v>
      </c>
      <c r="C23" s="48">
        <v>719</v>
      </c>
      <c r="D23" s="49">
        <v>1697</v>
      </c>
      <c r="E23" s="50">
        <v>0.424</v>
      </c>
      <c r="F23" s="49">
        <v>12176923</v>
      </c>
      <c r="G23" s="49">
        <v>16936</v>
      </c>
      <c r="H23" s="49">
        <v>7176</v>
      </c>
      <c r="I23" s="48">
        <v>22</v>
      </c>
    </row>
    <row r="24" spans="1:9" ht="12.75">
      <c r="A24" s="48">
        <v>23</v>
      </c>
      <c r="B24" s="47" t="s">
        <v>29</v>
      </c>
      <c r="C24" s="49">
        <v>1293</v>
      </c>
      <c r="D24" s="49">
        <v>3580</v>
      </c>
      <c r="E24" s="50">
        <v>0.361</v>
      </c>
      <c r="F24" s="49">
        <v>25599039</v>
      </c>
      <c r="G24" s="49">
        <v>19798</v>
      </c>
      <c r="H24" s="49">
        <v>7151</v>
      </c>
      <c r="I24" s="48">
        <v>23</v>
      </c>
    </row>
    <row r="25" spans="1:9" ht="12.75">
      <c r="A25" s="48">
        <v>24</v>
      </c>
      <c r="B25" s="47" t="s">
        <v>30</v>
      </c>
      <c r="C25" s="49">
        <v>5233</v>
      </c>
      <c r="D25" s="49">
        <v>13344</v>
      </c>
      <c r="E25" s="50">
        <v>0.392</v>
      </c>
      <c r="F25" s="49">
        <v>93242006</v>
      </c>
      <c r="G25" s="49">
        <v>17818</v>
      </c>
      <c r="H25" s="49">
        <v>6988</v>
      </c>
      <c r="I25" s="48">
        <v>24</v>
      </c>
    </row>
    <row r="26" spans="1:9" ht="12.75">
      <c r="A26" s="48">
        <v>25</v>
      </c>
      <c r="B26" s="47" t="s">
        <v>31</v>
      </c>
      <c r="C26" s="49">
        <v>3360</v>
      </c>
      <c r="D26" s="49">
        <v>9187</v>
      </c>
      <c r="E26" s="50">
        <v>0.366</v>
      </c>
      <c r="F26" s="49">
        <v>63397450</v>
      </c>
      <c r="G26" s="49">
        <v>18868</v>
      </c>
      <c r="H26" s="49">
        <v>6901</v>
      </c>
      <c r="I26" s="48">
        <v>25</v>
      </c>
    </row>
    <row r="27" spans="1:9" ht="12.75">
      <c r="A27" s="48">
        <v>26</v>
      </c>
      <c r="B27" s="47" t="s">
        <v>32</v>
      </c>
      <c r="C27" s="49">
        <v>9846</v>
      </c>
      <c r="D27" s="49">
        <v>28695</v>
      </c>
      <c r="E27" s="50">
        <v>0.343</v>
      </c>
      <c r="F27" s="49">
        <v>197397680</v>
      </c>
      <c r="G27" s="49">
        <v>20049</v>
      </c>
      <c r="H27" s="49">
        <v>6879</v>
      </c>
      <c r="I27" s="48">
        <v>26</v>
      </c>
    </row>
    <row r="28" spans="1:9" ht="12.75">
      <c r="A28" s="48">
        <v>27</v>
      </c>
      <c r="B28" s="47" t="s">
        <v>33</v>
      </c>
      <c r="C28" s="49">
        <v>6054</v>
      </c>
      <c r="D28" s="49">
        <v>17389</v>
      </c>
      <c r="E28" s="50">
        <v>0.348</v>
      </c>
      <c r="F28" s="49">
        <v>119308029</v>
      </c>
      <c r="G28" s="49">
        <v>19707</v>
      </c>
      <c r="H28" s="49">
        <v>6861</v>
      </c>
      <c r="I28" s="48">
        <v>27</v>
      </c>
    </row>
    <row r="29" spans="1:9" ht="12.75">
      <c r="A29" s="48">
        <v>28</v>
      </c>
      <c r="B29" s="47" t="s">
        <v>34</v>
      </c>
      <c r="C29" s="49">
        <v>4741</v>
      </c>
      <c r="D29" s="49">
        <v>11212</v>
      </c>
      <c r="E29" s="50">
        <v>0.423</v>
      </c>
      <c r="F29" s="49">
        <v>76821264</v>
      </c>
      <c r="G29" s="49">
        <v>16204</v>
      </c>
      <c r="H29" s="49">
        <v>6852</v>
      </c>
      <c r="I29" s="48">
        <v>28</v>
      </c>
    </row>
    <row r="30" spans="1:9" ht="12.75">
      <c r="A30" s="48">
        <v>29</v>
      </c>
      <c r="B30" s="47" t="s">
        <v>35</v>
      </c>
      <c r="C30" s="49">
        <v>13358</v>
      </c>
      <c r="D30" s="49">
        <v>39504</v>
      </c>
      <c r="E30" s="50">
        <v>0.338</v>
      </c>
      <c r="F30" s="49">
        <v>267739960</v>
      </c>
      <c r="G30" s="49">
        <v>20043</v>
      </c>
      <c r="H30" s="49">
        <v>6778</v>
      </c>
      <c r="I30" s="48">
        <v>29</v>
      </c>
    </row>
    <row r="31" spans="1:9" ht="12.75">
      <c r="A31" s="48">
        <v>30</v>
      </c>
      <c r="B31" s="47" t="s">
        <v>36</v>
      </c>
      <c r="C31" s="49">
        <v>3088</v>
      </c>
      <c r="D31" s="49">
        <v>8315</v>
      </c>
      <c r="E31" s="50">
        <v>0.371</v>
      </c>
      <c r="F31" s="49">
        <v>56237915</v>
      </c>
      <c r="G31" s="49">
        <v>18212</v>
      </c>
      <c r="H31" s="49">
        <v>6763</v>
      </c>
      <c r="I31" s="48">
        <v>30</v>
      </c>
    </row>
    <row r="32" spans="1:9" ht="12.75">
      <c r="A32" s="48">
        <v>31</v>
      </c>
      <c r="B32" s="47" t="s">
        <v>37</v>
      </c>
      <c r="C32" s="49">
        <v>2442</v>
      </c>
      <c r="D32" s="49">
        <v>6867</v>
      </c>
      <c r="E32" s="50">
        <v>0.356</v>
      </c>
      <c r="F32" s="49">
        <v>46010547</v>
      </c>
      <c r="G32" s="49">
        <v>18841</v>
      </c>
      <c r="H32" s="49">
        <v>6700</v>
      </c>
      <c r="I32" s="48">
        <v>31</v>
      </c>
    </row>
    <row r="33" spans="1:9" ht="12.75">
      <c r="A33" s="48">
        <v>32</v>
      </c>
      <c r="B33" s="47" t="s">
        <v>38</v>
      </c>
      <c r="C33" s="49">
        <v>1583</v>
      </c>
      <c r="D33" s="49">
        <v>4015</v>
      </c>
      <c r="E33" s="50">
        <v>0.394</v>
      </c>
      <c r="F33" s="49">
        <v>26721631</v>
      </c>
      <c r="G33" s="49">
        <v>16880</v>
      </c>
      <c r="H33" s="49">
        <v>6655</v>
      </c>
      <c r="I33" s="48">
        <v>32</v>
      </c>
    </row>
    <row r="34" spans="1:9" ht="12.75">
      <c r="A34" s="48">
        <v>33</v>
      </c>
      <c r="B34" s="47" t="s">
        <v>39</v>
      </c>
      <c r="C34" s="49">
        <v>3678</v>
      </c>
      <c r="D34" s="49">
        <v>9732</v>
      </c>
      <c r="E34" s="50">
        <v>0.378</v>
      </c>
      <c r="F34" s="49">
        <v>63039469</v>
      </c>
      <c r="G34" s="49">
        <v>17140</v>
      </c>
      <c r="H34" s="49">
        <v>6478</v>
      </c>
      <c r="I34" s="48">
        <v>33</v>
      </c>
    </row>
    <row r="35" spans="1:9" ht="12.75">
      <c r="A35" s="48">
        <v>34</v>
      </c>
      <c r="B35" s="47" t="s">
        <v>40</v>
      </c>
      <c r="C35" s="49">
        <v>1450</v>
      </c>
      <c r="D35" s="49">
        <v>3425</v>
      </c>
      <c r="E35" s="50">
        <v>0.423</v>
      </c>
      <c r="F35" s="49">
        <v>22030237</v>
      </c>
      <c r="G35" s="49">
        <v>15193</v>
      </c>
      <c r="H35" s="49">
        <v>6432</v>
      </c>
      <c r="I35" s="48">
        <v>34</v>
      </c>
    </row>
    <row r="36" spans="1:9" ht="12.75">
      <c r="A36" s="48">
        <v>35</v>
      </c>
      <c r="B36" s="47" t="s">
        <v>41</v>
      </c>
      <c r="C36" s="49">
        <v>8354</v>
      </c>
      <c r="D36" s="49">
        <v>24258</v>
      </c>
      <c r="E36" s="50">
        <v>0.344</v>
      </c>
      <c r="F36" s="49">
        <v>151762398</v>
      </c>
      <c r="G36" s="49">
        <v>18166</v>
      </c>
      <c r="H36" s="49">
        <v>6256</v>
      </c>
      <c r="I36" s="48">
        <v>35</v>
      </c>
    </row>
    <row r="37" spans="1:9" ht="12.75">
      <c r="A37" s="48">
        <v>36</v>
      </c>
      <c r="B37" s="47" t="s">
        <v>42</v>
      </c>
      <c r="C37" s="49">
        <v>2071</v>
      </c>
      <c r="D37" s="49">
        <v>5470</v>
      </c>
      <c r="E37" s="50">
        <v>0.379</v>
      </c>
      <c r="F37" s="49">
        <v>32426222</v>
      </c>
      <c r="G37" s="49">
        <v>15657</v>
      </c>
      <c r="H37" s="49">
        <v>5928</v>
      </c>
      <c r="I37" s="48">
        <v>36</v>
      </c>
    </row>
    <row r="38" spans="1:9" ht="12.75">
      <c r="A38" s="48">
        <v>37</v>
      </c>
      <c r="B38" s="47" t="s">
        <v>43</v>
      </c>
      <c r="C38" s="49">
        <v>15203</v>
      </c>
      <c r="D38" s="49">
        <v>48549</v>
      </c>
      <c r="E38" s="50">
        <v>0.313</v>
      </c>
      <c r="F38" s="49">
        <v>274793522</v>
      </c>
      <c r="G38" s="49">
        <v>18075</v>
      </c>
      <c r="H38" s="49">
        <v>5660</v>
      </c>
      <c r="I38" s="48">
        <v>37</v>
      </c>
    </row>
    <row r="39" spans="1:9" ht="12.75">
      <c r="A39" s="48">
        <v>38</v>
      </c>
      <c r="B39" s="47" t="s">
        <v>44</v>
      </c>
      <c r="C39" s="49">
        <v>2107</v>
      </c>
      <c r="D39" s="49">
        <v>6765</v>
      </c>
      <c r="E39" s="50">
        <v>0.311</v>
      </c>
      <c r="F39" s="49">
        <v>36821647</v>
      </c>
      <c r="G39" s="49">
        <v>17476</v>
      </c>
      <c r="H39" s="49">
        <v>5443</v>
      </c>
      <c r="I39" s="48">
        <v>38</v>
      </c>
    </row>
    <row r="40" spans="1:9" ht="12.75">
      <c r="A40" s="48">
        <v>39</v>
      </c>
      <c r="B40" s="47" t="s">
        <v>45</v>
      </c>
      <c r="C40" s="49">
        <v>2186</v>
      </c>
      <c r="D40" s="49">
        <v>6938</v>
      </c>
      <c r="E40" s="50">
        <v>0.315</v>
      </c>
      <c r="F40" s="49">
        <v>36273114</v>
      </c>
      <c r="G40" s="49">
        <v>16593</v>
      </c>
      <c r="H40" s="49">
        <v>5228</v>
      </c>
      <c r="I40" s="48">
        <v>39</v>
      </c>
    </row>
    <row r="41" spans="1:9" ht="12.75">
      <c r="A41" s="48">
        <v>40</v>
      </c>
      <c r="B41" s="47" t="s">
        <v>46</v>
      </c>
      <c r="C41" s="49">
        <v>5925</v>
      </c>
      <c r="D41" s="49">
        <v>19371</v>
      </c>
      <c r="E41" s="50">
        <v>0.306</v>
      </c>
      <c r="F41" s="49">
        <v>100558616</v>
      </c>
      <c r="G41" s="49">
        <v>16972</v>
      </c>
      <c r="H41" s="49">
        <v>5191</v>
      </c>
      <c r="I41" s="48">
        <v>40</v>
      </c>
    </row>
    <row r="42" spans="1:9" ht="12.75">
      <c r="A42" s="48">
        <v>41</v>
      </c>
      <c r="B42" s="47" t="s">
        <v>47</v>
      </c>
      <c r="C42" s="49">
        <v>14491</v>
      </c>
      <c r="D42" s="49">
        <v>49498</v>
      </c>
      <c r="E42" s="50">
        <v>0.293</v>
      </c>
      <c r="F42" s="49">
        <v>247497118</v>
      </c>
      <c r="G42" s="49">
        <v>17079</v>
      </c>
      <c r="H42" s="49">
        <v>5000</v>
      </c>
      <c r="I42" s="48">
        <v>41</v>
      </c>
    </row>
    <row r="43" spans="1:9" ht="12.75">
      <c r="A43" s="48">
        <v>42</v>
      </c>
      <c r="B43" s="47" t="s">
        <v>48</v>
      </c>
      <c r="C43" s="49">
        <v>3839</v>
      </c>
      <c r="D43" s="49">
        <v>13451</v>
      </c>
      <c r="E43" s="50">
        <v>0.285</v>
      </c>
      <c r="F43" s="49">
        <v>64458037</v>
      </c>
      <c r="G43" s="49">
        <v>16790</v>
      </c>
      <c r="H43" s="49">
        <v>4792</v>
      </c>
      <c r="I43" s="48">
        <v>42</v>
      </c>
    </row>
    <row r="44" spans="1:9" ht="12.75">
      <c r="A44" s="48">
        <v>43</v>
      </c>
      <c r="B44" s="47" t="s">
        <v>49</v>
      </c>
      <c r="C44" s="49">
        <v>4972</v>
      </c>
      <c r="D44" s="49">
        <v>17343</v>
      </c>
      <c r="E44" s="50">
        <v>0.287</v>
      </c>
      <c r="F44" s="49">
        <v>82814225</v>
      </c>
      <c r="G44" s="49">
        <v>16656</v>
      </c>
      <c r="H44" s="49">
        <v>4775</v>
      </c>
      <c r="I44" s="48">
        <v>43</v>
      </c>
    </row>
    <row r="45" spans="1:9" ht="12.75">
      <c r="A45" s="48">
        <v>44</v>
      </c>
      <c r="B45" s="47" t="s">
        <v>50</v>
      </c>
      <c r="C45" s="49">
        <v>2084</v>
      </c>
      <c r="D45" s="49">
        <v>7965</v>
      </c>
      <c r="E45" s="50">
        <v>0.262</v>
      </c>
      <c r="F45" s="49">
        <v>37103880</v>
      </c>
      <c r="G45" s="49">
        <v>17804</v>
      </c>
      <c r="H45" s="49">
        <v>4658</v>
      </c>
      <c r="I45" s="48">
        <v>44</v>
      </c>
    </row>
    <row r="46" spans="1:9" ht="12.75">
      <c r="A46" s="48">
        <v>45</v>
      </c>
      <c r="B46" s="47" t="s">
        <v>51</v>
      </c>
      <c r="C46" s="49">
        <v>1415</v>
      </c>
      <c r="D46" s="49">
        <v>4743</v>
      </c>
      <c r="E46" s="50">
        <v>0.298</v>
      </c>
      <c r="F46" s="49">
        <v>21614573</v>
      </c>
      <c r="G46" s="49">
        <v>15275</v>
      </c>
      <c r="H46" s="49">
        <v>4557</v>
      </c>
      <c r="I46" s="48">
        <v>45</v>
      </c>
    </row>
    <row r="47" spans="1:9" ht="12.75">
      <c r="A47" s="48">
        <v>46</v>
      </c>
      <c r="B47" s="47" t="s">
        <v>52</v>
      </c>
      <c r="C47" s="49">
        <v>1349</v>
      </c>
      <c r="D47" s="49">
        <v>3663</v>
      </c>
      <c r="E47" s="50">
        <v>0.368</v>
      </c>
      <c r="F47" s="49">
        <v>16494055</v>
      </c>
      <c r="G47" s="49">
        <v>12227</v>
      </c>
      <c r="H47" s="49">
        <v>4503</v>
      </c>
      <c r="I47" s="48">
        <v>46</v>
      </c>
    </row>
    <row r="48" spans="1:9" ht="12.75">
      <c r="A48" s="48">
        <v>47</v>
      </c>
      <c r="B48" s="47" t="s">
        <v>53</v>
      </c>
      <c r="C48" s="49">
        <v>1152</v>
      </c>
      <c r="D48" s="49">
        <v>4060</v>
      </c>
      <c r="E48" s="50">
        <v>0.284</v>
      </c>
      <c r="F48" s="49">
        <v>17981491</v>
      </c>
      <c r="G48" s="49">
        <v>15609</v>
      </c>
      <c r="H48" s="49">
        <v>4429</v>
      </c>
      <c r="I48" s="48">
        <v>47</v>
      </c>
    </row>
    <row r="49" spans="1:9" ht="12.75">
      <c r="A49" s="48">
        <v>48</v>
      </c>
      <c r="B49" s="47" t="s">
        <v>54</v>
      </c>
      <c r="C49" s="48">
        <v>964</v>
      </c>
      <c r="D49" s="49">
        <v>3717</v>
      </c>
      <c r="E49" s="50">
        <v>0.259</v>
      </c>
      <c r="F49" s="49">
        <v>16261441</v>
      </c>
      <c r="G49" s="49">
        <v>16869</v>
      </c>
      <c r="H49" s="49">
        <v>4375</v>
      </c>
      <c r="I49" s="48">
        <v>48</v>
      </c>
    </row>
    <row r="50" spans="1:9" ht="12.75">
      <c r="A50" s="48">
        <v>49</v>
      </c>
      <c r="B50" s="47" t="s">
        <v>55</v>
      </c>
      <c r="C50" s="48">
        <v>851</v>
      </c>
      <c r="D50" s="49">
        <v>3260</v>
      </c>
      <c r="E50" s="50">
        <v>0.261</v>
      </c>
      <c r="F50" s="49">
        <v>13334985</v>
      </c>
      <c r="G50" s="49">
        <v>15670</v>
      </c>
      <c r="H50" s="49">
        <v>4090</v>
      </c>
      <c r="I50" s="48">
        <v>49</v>
      </c>
    </row>
    <row r="51" spans="1:9" ht="12.75">
      <c r="A51" s="48">
        <v>50</v>
      </c>
      <c r="B51" s="47" t="s">
        <v>56</v>
      </c>
      <c r="C51" s="49">
        <v>5634</v>
      </c>
      <c r="D51" s="49">
        <v>23734</v>
      </c>
      <c r="E51" s="50">
        <v>0.237</v>
      </c>
      <c r="F51" s="49">
        <v>94636277</v>
      </c>
      <c r="G51" s="49">
        <v>16797</v>
      </c>
      <c r="H51" s="49">
        <v>3987</v>
      </c>
      <c r="I51" s="48">
        <v>50</v>
      </c>
    </row>
    <row r="52" spans="1:9" ht="12.75">
      <c r="A52" s="48">
        <v>51</v>
      </c>
      <c r="B52" s="47" t="s">
        <v>57</v>
      </c>
      <c r="C52" s="49">
        <v>1338</v>
      </c>
      <c r="D52" s="49">
        <v>5348</v>
      </c>
      <c r="E52" s="50">
        <v>0.25</v>
      </c>
      <c r="F52" s="49">
        <v>21146254</v>
      </c>
      <c r="G52" s="49">
        <v>15804</v>
      </c>
      <c r="H52" s="49">
        <v>3954</v>
      </c>
      <c r="I52" s="48">
        <v>51</v>
      </c>
    </row>
    <row r="53" spans="1:9" ht="12.75">
      <c r="A53" s="48">
        <v>52</v>
      </c>
      <c r="B53" s="47" t="s">
        <v>58</v>
      </c>
      <c r="C53" s="49">
        <v>2640</v>
      </c>
      <c r="D53" s="49">
        <v>10761</v>
      </c>
      <c r="E53" s="50">
        <v>0.245</v>
      </c>
      <c r="F53" s="49">
        <v>42346440</v>
      </c>
      <c r="G53" s="49">
        <v>16040</v>
      </c>
      <c r="H53" s="49">
        <v>3935</v>
      </c>
      <c r="I53" s="48">
        <v>52</v>
      </c>
    </row>
    <row r="54" spans="1:9" ht="12.75">
      <c r="A54" s="48">
        <v>53</v>
      </c>
      <c r="B54" s="47" t="s">
        <v>59</v>
      </c>
      <c r="C54" s="49">
        <v>1304</v>
      </c>
      <c r="D54" s="49">
        <v>5631</v>
      </c>
      <c r="E54" s="50">
        <v>0.232</v>
      </c>
      <c r="F54" s="49">
        <v>21814397</v>
      </c>
      <c r="G54" s="49">
        <v>16729</v>
      </c>
      <c r="H54" s="49">
        <v>3874</v>
      </c>
      <c r="I54" s="48">
        <v>53</v>
      </c>
    </row>
    <row r="55" spans="1:9" ht="12.75">
      <c r="A55" s="48">
        <v>54</v>
      </c>
      <c r="B55" s="47" t="s">
        <v>60</v>
      </c>
      <c r="C55" s="48">
        <v>806</v>
      </c>
      <c r="D55" s="49">
        <v>3160</v>
      </c>
      <c r="E55" s="50">
        <v>0.255</v>
      </c>
      <c r="F55" s="49">
        <v>11618820</v>
      </c>
      <c r="G55" s="49">
        <v>14415</v>
      </c>
      <c r="H55" s="49">
        <v>3677</v>
      </c>
      <c r="I55" s="48">
        <v>54</v>
      </c>
    </row>
    <row r="56" spans="1:9" ht="12.75">
      <c r="A56" s="48">
        <v>55</v>
      </c>
      <c r="B56" s="47" t="s">
        <v>61</v>
      </c>
      <c r="C56" s="48">
        <v>695</v>
      </c>
      <c r="D56" s="49">
        <v>2928</v>
      </c>
      <c r="E56" s="50">
        <v>0.237</v>
      </c>
      <c r="F56" s="49">
        <v>10421353</v>
      </c>
      <c r="G56" s="49">
        <v>14995</v>
      </c>
      <c r="H56" s="49">
        <v>3559</v>
      </c>
      <c r="I56" s="48">
        <v>55</v>
      </c>
    </row>
    <row r="57" spans="1:9" ht="12.75">
      <c r="A57" s="48">
        <v>56</v>
      </c>
      <c r="B57" s="47" t="s">
        <v>62</v>
      </c>
      <c r="C57" s="49">
        <v>8007</v>
      </c>
      <c r="D57" s="49">
        <v>36529</v>
      </c>
      <c r="E57" s="50">
        <v>0.219</v>
      </c>
      <c r="F57" s="49">
        <v>128238822</v>
      </c>
      <c r="G57" s="49">
        <v>16016</v>
      </c>
      <c r="H57" s="49">
        <v>3511</v>
      </c>
      <c r="I57" s="48">
        <v>56</v>
      </c>
    </row>
    <row r="58" spans="1:9" ht="12.75">
      <c r="A58" s="48">
        <v>57</v>
      </c>
      <c r="B58" s="47" t="s">
        <v>63</v>
      </c>
      <c r="C58" s="49">
        <v>3825</v>
      </c>
      <c r="D58" s="49">
        <v>16446</v>
      </c>
      <c r="E58" s="50">
        <v>0.233</v>
      </c>
      <c r="F58" s="49">
        <v>54670932</v>
      </c>
      <c r="G58" s="49">
        <v>14293</v>
      </c>
      <c r="H58" s="49">
        <v>3324</v>
      </c>
      <c r="I58" s="48">
        <v>57</v>
      </c>
    </row>
    <row r="59" spans="1:9" ht="12.75">
      <c r="A59" s="48">
        <v>58</v>
      </c>
      <c r="B59" s="47" t="s">
        <v>64</v>
      </c>
      <c r="C59" s="48">
        <v>974</v>
      </c>
      <c r="D59" s="49">
        <v>3855</v>
      </c>
      <c r="E59" s="50">
        <v>0.253</v>
      </c>
      <c r="F59" s="49">
        <v>11565637</v>
      </c>
      <c r="G59" s="49">
        <v>11874</v>
      </c>
      <c r="H59" s="49">
        <v>3000</v>
      </c>
      <c r="I59" s="48">
        <v>58</v>
      </c>
    </row>
    <row r="60" spans="1:8" ht="12.75">
      <c r="A60" s="48"/>
      <c r="B60" s="47" t="s">
        <v>65</v>
      </c>
      <c r="C60" s="49">
        <v>392654</v>
      </c>
      <c r="D60" s="48"/>
      <c r="E60" s="48"/>
      <c r="F60" s="49">
        <v>8169516893</v>
      </c>
      <c r="G60" s="48"/>
      <c r="H60" s="48"/>
    </row>
    <row r="61" spans="1:7" ht="12.75" customHeight="1">
      <c r="A61" s="52" t="s">
        <v>66</v>
      </c>
      <c r="B61" s="52"/>
      <c r="C61" s="52"/>
      <c r="D61" s="52"/>
      <c r="E61" s="52"/>
      <c r="F61" s="52"/>
      <c r="G61" s="52"/>
    </row>
    <row r="62" spans="2:8" ht="25.5">
      <c r="B62" s="46" t="s">
        <v>67</v>
      </c>
      <c r="C62" s="46" t="s">
        <v>1</v>
      </c>
      <c r="D62" s="46" t="s">
        <v>2</v>
      </c>
      <c r="E62" s="46" t="s">
        <v>3</v>
      </c>
      <c r="F62" s="46" t="s">
        <v>4</v>
      </c>
      <c r="G62" s="46" t="s">
        <v>5</v>
      </c>
      <c r="H62" s="46" t="s">
        <v>6</v>
      </c>
    </row>
    <row r="63" spans="2:8" ht="12.75">
      <c r="B63" s="51" t="s">
        <v>68</v>
      </c>
      <c r="C63" s="49">
        <v>392654</v>
      </c>
      <c r="D63" s="49">
        <v>1084977</v>
      </c>
      <c r="E63" s="50">
        <v>0.362</v>
      </c>
      <c r="F63" s="49">
        <v>8169516893</v>
      </c>
      <c r="G63" s="49">
        <v>20806</v>
      </c>
      <c r="H63" s="49">
        <v>7530</v>
      </c>
    </row>
    <row r="64" spans="2:8" ht="12.75">
      <c r="B64" s="51" t="s">
        <v>69</v>
      </c>
      <c r="C64" s="49">
        <v>1874742</v>
      </c>
      <c r="D64" s="49">
        <v>5037799</v>
      </c>
      <c r="E64" s="50">
        <v>0.372</v>
      </c>
      <c r="F64" s="49">
        <v>38324311204</v>
      </c>
      <c r="G64" s="49">
        <v>20442</v>
      </c>
      <c r="H64" s="49">
        <v>7607</v>
      </c>
    </row>
    <row r="65" spans="2:8" ht="12.75">
      <c r="B65" s="51" t="s">
        <v>70</v>
      </c>
      <c r="C65" s="49">
        <v>30899973</v>
      </c>
      <c r="D65" s="49">
        <v>60045068</v>
      </c>
      <c r="E65" s="50">
        <v>0.515</v>
      </c>
      <c r="F65" s="49">
        <v>704272169604</v>
      </c>
      <c r="G65" s="49">
        <v>22792</v>
      </c>
      <c r="H65" s="49">
        <v>11729</v>
      </c>
    </row>
  </sheetData>
  <sheetProtection password="CA99" sheet="1" objects="1" scenarios="1" selectLockedCells="1"/>
  <mergeCells count="1">
    <mergeCell ref="A61:G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L10" sqref="L10"/>
    </sheetView>
  </sheetViews>
  <sheetFormatPr defaultColWidth="9.140625" defaultRowHeight="12.75"/>
  <cols>
    <col min="1" max="1" width="9.140625" style="47" customWidth="1"/>
    <col min="2" max="2" width="25.57421875" style="47" customWidth="1"/>
    <col min="3" max="3" width="13.7109375" style="47" customWidth="1"/>
    <col min="4" max="4" width="12.28125" style="47" customWidth="1"/>
    <col min="5" max="5" width="9.140625" style="47" customWidth="1"/>
    <col min="6" max="6" width="21.57421875" style="47" customWidth="1"/>
    <col min="7" max="16384" width="9.140625" style="47" customWidth="1"/>
  </cols>
  <sheetData>
    <row r="1" spans="1:9" ht="25.5">
      <c r="A1" s="46">
        <v>9</v>
      </c>
      <c r="B1" s="47" t="s">
        <v>0</v>
      </c>
      <c r="C1" s="46" t="s">
        <v>1</v>
      </c>
      <c r="D1" s="46" t="s">
        <v>2</v>
      </c>
      <c r="E1" s="46" t="s">
        <v>3</v>
      </c>
      <c r="F1" s="46" t="s">
        <v>4</v>
      </c>
      <c r="G1" s="46" t="s">
        <v>5</v>
      </c>
      <c r="H1" s="46" t="s">
        <v>6</v>
      </c>
      <c r="I1" s="47" t="s">
        <v>144</v>
      </c>
    </row>
    <row r="2" spans="1:9" ht="12.75">
      <c r="A2" s="48">
        <v>1</v>
      </c>
      <c r="B2" s="47" t="s">
        <v>7</v>
      </c>
      <c r="C2" s="49">
        <v>4857</v>
      </c>
      <c r="D2" s="49">
        <v>9408</v>
      </c>
      <c r="E2" s="50">
        <v>0.516</v>
      </c>
      <c r="F2" s="49">
        <v>141093028</v>
      </c>
      <c r="G2" s="49">
        <v>29049</v>
      </c>
      <c r="H2" s="49">
        <v>14997</v>
      </c>
      <c r="I2" s="48">
        <v>1</v>
      </c>
    </row>
    <row r="3" spans="1:9" ht="12.75">
      <c r="A3" s="48">
        <v>2</v>
      </c>
      <c r="B3" s="47" t="s">
        <v>8</v>
      </c>
      <c r="C3" s="49">
        <v>5293</v>
      </c>
      <c r="D3" s="49">
        <v>11468</v>
      </c>
      <c r="E3" s="50">
        <v>0.462</v>
      </c>
      <c r="F3" s="49">
        <v>154951536</v>
      </c>
      <c r="G3" s="49">
        <v>29275</v>
      </c>
      <c r="H3" s="49">
        <v>13512</v>
      </c>
      <c r="I3" s="48">
        <v>2</v>
      </c>
    </row>
    <row r="4" spans="1:9" ht="12.75">
      <c r="A4" s="48">
        <v>3</v>
      </c>
      <c r="B4" s="47" t="s">
        <v>9</v>
      </c>
      <c r="C4" s="49">
        <v>8733</v>
      </c>
      <c r="D4" s="49">
        <v>18196</v>
      </c>
      <c r="E4" s="50">
        <v>0.48</v>
      </c>
      <c r="F4" s="49">
        <v>231157311</v>
      </c>
      <c r="G4" s="49">
        <v>26469</v>
      </c>
      <c r="H4" s="49">
        <v>12704</v>
      </c>
      <c r="I4" s="48">
        <v>3</v>
      </c>
    </row>
    <row r="5" spans="1:9" ht="12.75">
      <c r="A5" s="48">
        <v>4</v>
      </c>
      <c r="B5" s="47" t="s">
        <v>10</v>
      </c>
      <c r="C5" s="49">
        <v>9661</v>
      </c>
      <c r="D5" s="49">
        <v>21490</v>
      </c>
      <c r="E5" s="50">
        <v>0.45</v>
      </c>
      <c r="F5" s="49">
        <v>245389596</v>
      </c>
      <c r="G5" s="49">
        <v>25400</v>
      </c>
      <c r="H5" s="49">
        <v>11419</v>
      </c>
      <c r="I5" s="48">
        <v>4</v>
      </c>
    </row>
    <row r="6" spans="1:9" ht="12.75">
      <c r="A6" s="48">
        <v>5</v>
      </c>
      <c r="B6" s="47" t="s">
        <v>11</v>
      </c>
      <c r="C6" s="49">
        <v>4244</v>
      </c>
      <c r="D6" s="49">
        <v>10262</v>
      </c>
      <c r="E6" s="50">
        <v>0.414</v>
      </c>
      <c r="F6" s="49">
        <v>98417202</v>
      </c>
      <c r="G6" s="49">
        <v>23190</v>
      </c>
      <c r="H6" s="49">
        <v>9590</v>
      </c>
      <c r="I6" s="48">
        <v>5</v>
      </c>
    </row>
    <row r="7" spans="1:9" ht="12.75">
      <c r="A7" s="48">
        <v>6</v>
      </c>
      <c r="B7" s="47" t="s">
        <v>12</v>
      </c>
      <c r="C7" s="49">
        <v>9047</v>
      </c>
      <c r="D7" s="49">
        <v>22276</v>
      </c>
      <c r="E7" s="50">
        <v>0.406</v>
      </c>
      <c r="F7" s="49">
        <v>213582128</v>
      </c>
      <c r="G7" s="49">
        <v>23608</v>
      </c>
      <c r="H7" s="49">
        <v>9588</v>
      </c>
      <c r="I7" s="48">
        <v>6</v>
      </c>
    </row>
    <row r="8" spans="1:9" ht="12.75">
      <c r="A8" s="48">
        <v>7</v>
      </c>
      <c r="B8" s="47" t="s">
        <v>14</v>
      </c>
      <c r="C8" s="49">
        <v>120133</v>
      </c>
      <c r="D8" s="49">
        <v>295591</v>
      </c>
      <c r="E8" s="50">
        <v>0.406</v>
      </c>
      <c r="F8" s="49">
        <v>2807511335</v>
      </c>
      <c r="G8" s="49">
        <v>23370</v>
      </c>
      <c r="H8" s="49">
        <v>9498</v>
      </c>
      <c r="I8" s="48">
        <v>7</v>
      </c>
    </row>
    <row r="9" spans="1:9" ht="12.75">
      <c r="A9" s="48">
        <v>8</v>
      </c>
      <c r="B9" s="47" t="s">
        <v>15</v>
      </c>
      <c r="C9" s="48">
        <v>526</v>
      </c>
      <c r="D9" s="49">
        <v>1063</v>
      </c>
      <c r="E9" s="50">
        <v>0.495</v>
      </c>
      <c r="F9" s="49">
        <v>10066027</v>
      </c>
      <c r="G9" s="49">
        <v>19137</v>
      </c>
      <c r="H9" s="49">
        <v>9469</v>
      </c>
      <c r="I9" s="48">
        <v>8</v>
      </c>
    </row>
    <row r="10" spans="1:9" ht="12.75">
      <c r="A10" s="48">
        <v>9</v>
      </c>
      <c r="B10" s="47" t="s">
        <v>13</v>
      </c>
      <c r="C10" s="49">
        <v>3088</v>
      </c>
      <c r="D10" s="49">
        <v>7678</v>
      </c>
      <c r="E10" s="50">
        <v>0.402</v>
      </c>
      <c r="F10" s="49">
        <v>71060623</v>
      </c>
      <c r="G10" s="49">
        <v>23012</v>
      </c>
      <c r="H10" s="49">
        <v>9255</v>
      </c>
      <c r="I10" s="48">
        <v>9</v>
      </c>
    </row>
    <row r="11" spans="1:9" ht="12.75">
      <c r="A11" s="48">
        <v>10</v>
      </c>
      <c r="B11" s="47" t="s">
        <v>17</v>
      </c>
      <c r="C11" s="49">
        <v>11155</v>
      </c>
      <c r="D11" s="49">
        <v>27433</v>
      </c>
      <c r="E11" s="50">
        <v>0.407</v>
      </c>
      <c r="F11" s="49">
        <v>242570816</v>
      </c>
      <c r="G11" s="49">
        <v>21745</v>
      </c>
      <c r="H11" s="49">
        <v>8842</v>
      </c>
      <c r="I11" s="48">
        <v>10</v>
      </c>
    </row>
    <row r="12" spans="1:9" ht="12.75">
      <c r="A12" s="48">
        <v>11</v>
      </c>
      <c r="B12" s="47" t="s">
        <v>16</v>
      </c>
      <c r="C12" s="49">
        <v>2868</v>
      </c>
      <c r="D12" s="49">
        <v>7946</v>
      </c>
      <c r="E12" s="50">
        <v>0.361</v>
      </c>
      <c r="F12" s="49">
        <v>69535498</v>
      </c>
      <c r="G12" s="49">
        <v>24245</v>
      </c>
      <c r="H12" s="49">
        <v>8751</v>
      </c>
      <c r="I12" s="48">
        <v>11</v>
      </c>
    </row>
    <row r="13" spans="1:9" ht="12.75">
      <c r="A13" s="48">
        <v>12</v>
      </c>
      <c r="B13" s="47" t="s">
        <v>18</v>
      </c>
      <c r="C13" s="49">
        <v>11634</v>
      </c>
      <c r="D13" s="49">
        <v>28643</v>
      </c>
      <c r="E13" s="50">
        <v>0.406</v>
      </c>
      <c r="F13" s="49">
        <v>248648061</v>
      </c>
      <c r="G13" s="49">
        <v>21373</v>
      </c>
      <c r="H13" s="49">
        <v>8681</v>
      </c>
      <c r="I13" s="48">
        <v>12</v>
      </c>
    </row>
    <row r="14" spans="1:9" ht="12.75">
      <c r="A14" s="48">
        <v>13</v>
      </c>
      <c r="B14" s="47" t="s">
        <v>19</v>
      </c>
      <c r="C14" s="49">
        <v>11255</v>
      </c>
      <c r="D14" s="49">
        <v>27621</v>
      </c>
      <c r="E14" s="50">
        <v>0.407</v>
      </c>
      <c r="F14" s="49">
        <v>232691706</v>
      </c>
      <c r="G14" s="49">
        <v>20675</v>
      </c>
      <c r="H14" s="49">
        <v>8424</v>
      </c>
      <c r="I14" s="48">
        <v>13</v>
      </c>
    </row>
    <row r="15" spans="1:9" ht="12.75">
      <c r="A15" s="48">
        <v>14</v>
      </c>
      <c r="B15" s="47" t="s">
        <v>20</v>
      </c>
      <c r="C15" s="49">
        <v>4938</v>
      </c>
      <c r="D15" s="49">
        <v>12753</v>
      </c>
      <c r="E15" s="50">
        <v>0.387</v>
      </c>
      <c r="F15" s="49">
        <v>104801585</v>
      </c>
      <c r="G15" s="49">
        <v>21223</v>
      </c>
      <c r="H15" s="49">
        <v>8218</v>
      </c>
      <c r="I15" s="48">
        <v>14</v>
      </c>
    </row>
    <row r="16" spans="1:9" ht="12.75">
      <c r="A16" s="48">
        <v>15</v>
      </c>
      <c r="B16" s="47" t="s">
        <v>22</v>
      </c>
      <c r="C16" s="49">
        <v>2762</v>
      </c>
      <c r="D16" s="49">
        <v>7092</v>
      </c>
      <c r="E16" s="50">
        <v>0.389</v>
      </c>
      <c r="F16" s="49">
        <v>56499972</v>
      </c>
      <c r="G16" s="49">
        <v>20456</v>
      </c>
      <c r="H16" s="49">
        <v>7967</v>
      </c>
      <c r="I16" s="48">
        <v>15</v>
      </c>
    </row>
    <row r="17" spans="1:9" ht="12.75">
      <c r="A17" s="48">
        <v>16</v>
      </c>
      <c r="B17" s="47" t="s">
        <v>21</v>
      </c>
      <c r="C17" s="49">
        <v>19969</v>
      </c>
      <c r="D17" s="49">
        <v>52881</v>
      </c>
      <c r="E17" s="50">
        <v>0.378</v>
      </c>
      <c r="F17" s="49">
        <v>420024708</v>
      </c>
      <c r="G17" s="49">
        <v>21034</v>
      </c>
      <c r="H17" s="49">
        <v>7943</v>
      </c>
      <c r="I17" s="48">
        <v>16</v>
      </c>
    </row>
    <row r="18" spans="1:9" ht="12.75">
      <c r="A18" s="48">
        <v>17</v>
      </c>
      <c r="B18" s="47" t="s">
        <v>23</v>
      </c>
      <c r="C18" s="49">
        <v>5912</v>
      </c>
      <c r="D18" s="49">
        <v>15079</v>
      </c>
      <c r="E18" s="50">
        <v>0.392</v>
      </c>
      <c r="F18" s="49">
        <v>118169921</v>
      </c>
      <c r="G18" s="49">
        <v>19988</v>
      </c>
      <c r="H18" s="49">
        <v>7837</v>
      </c>
      <c r="I18" s="48">
        <v>17</v>
      </c>
    </row>
    <row r="19" spans="1:9" ht="12.75">
      <c r="A19" s="48">
        <v>18</v>
      </c>
      <c r="B19" s="47" t="s">
        <v>25</v>
      </c>
      <c r="C19" s="49">
        <v>1108</v>
      </c>
      <c r="D19" s="49">
        <v>3099</v>
      </c>
      <c r="E19" s="50">
        <v>0.358</v>
      </c>
      <c r="F19" s="49">
        <v>23523920</v>
      </c>
      <c r="G19" s="49">
        <v>21231</v>
      </c>
      <c r="H19" s="49">
        <v>7591</v>
      </c>
      <c r="I19" s="48">
        <v>18</v>
      </c>
    </row>
    <row r="20" spans="1:9" ht="12.75">
      <c r="A20" s="48">
        <v>19</v>
      </c>
      <c r="B20" s="47" t="s">
        <v>29</v>
      </c>
      <c r="C20" s="49">
        <v>1343</v>
      </c>
      <c r="D20" s="49">
        <v>3580</v>
      </c>
      <c r="E20" s="50">
        <v>0.375</v>
      </c>
      <c r="F20" s="49">
        <v>27143839</v>
      </c>
      <c r="G20" s="49">
        <v>20211</v>
      </c>
      <c r="H20" s="49">
        <v>7582</v>
      </c>
      <c r="I20" s="48">
        <v>19</v>
      </c>
    </row>
    <row r="21" spans="1:9" ht="12.75">
      <c r="A21" s="48">
        <v>20</v>
      </c>
      <c r="B21" s="47" t="s">
        <v>26</v>
      </c>
      <c r="C21" s="49">
        <v>2401</v>
      </c>
      <c r="D21" s="49">
        <v>5470</v>
      </c>
      <c r="E21" s="50">
        <v>0.439</v>
      </c>
      <c r="F21" s="49">
        <v>41091098</v>
      </c>
      <c r="G21" s="49">
        <v>17114</v>
      </c>
      <c r="H21" s="49">
        <v>7512</v>
      </c>
      <c r="I21" s="48">
        <v>20</v>
      </c>
    </row>
    <row r="22" spans="1:9" ht="12.75">
      <c r="A22" s="48">
        <v>21</v>
      </c>
      <c r="B22" s="47" t="s">
        <v>28</v>
      </c>
      <c r="C22" s="48">
        <v>730</v>
      </c>
      <c r="D22" s="49">
        <v>1667</v>
      </c>
      <c r="E22" s="50">
        <v>0.438</v>
      </c>
      <c r="F22" s="49">
        <v>12392375</v>
      </c>
      <c r="G22" s="49">
        <v>16976</v>
      </c>
      <c r="H22" s="49">
        <v>7434</v>
      </c>
      <c r="I22" s="48">
        <v>21</v>
      </c>
    </row>
    <row r="23" spans="1:9" ht="12.75">
      <c r="A23" s="48">
        <v>22</v>
      </c>
      <c r="B23" s="47" t="s">
        <v>24</v>
      </c>
      <c r="C23" s="49">
        <v>4419</v>
      </c>
      <c r="D23" s="49">
        <v>11638</v>
      </c>
      <c r="E23" s="50">
        <v>0.38</v>
      </c>
      <c r="F23" s="49">
        <v>84615259</v>
      </c>
      <c r="G23" s="49">
        <v>19148</v>
      </c>
      <c r="H23" s="49">
        <v>7271</v>
      </c>
      <c r="I23" s="48">
        <v>22</v>
      </c>
    </row>
    <row r="24" spans="1:9" ht="12.75">
      <c r="A24" s="48">
        <v>23</v>
      </c>
      <c r="B24" s="47" t="s">
        <v>27</v>
      </c>
      <c r="C24" s="49">
        <v>1633</v>
      </c>
      <c r="D24" s="49">
        <v>4266</v>
      </c>
      <c r="E24" s="50">
        <v>0.383</v>
      </c>
      <c r="F24" s="49">
        <v>30766880</v>
      </c>
      <c r="G24" s="49">
        <v>18841</v>
      </c>
      <c r="H24" s="49">
        <v>7212</v>
      </c>
      <c r="I24" s="48">
        <v>23</v>
      </c>
    </row>
    <row r="25" spans="1:9" ht="12.75">
      <c r="A25" s="48">
        <v>24</v>
      </c>
      <c r="B25" s="47" t="s">
        <v>34</v>
      </c>
      <c r="C25" s="49">
        <v>4890</v>
      </c>
      <c r="D25" s="49">
        <v>11160</v>
      </c>
      <c r="E25" s="50">
        <v>0.438</v>
      </c>
      <c r="F25" s="49">
        <v>79346369</v>
      </c>
      <c r="G25" s="49">
        <v>16226</v>
      </c>
      <c r="H25" s="49">
        <v>7110</v>
      </c>
      <c r="I25" s="48">
        <v>24</v>
      </c>
    </row>
    <row r="26" spans="1:9" ht="12.75">
      <c r="A26" s="48">
        <v>25</v>
      </c>
      <c r="B26" s="47" t="s">
        <v>33</v>
      </c>
      <c r="C26" s="49">
        <v>6214</v>
      </c>
      <c r="D26" s="49">
        <v>17464</v>
      </c>
      <c r="E26" s="50">
        <v>0.356</v>
      </c>
      <c r="F26" s="49">
        <v>123671479</v>
      </c>
      <c r="G26" s="49">
        <v>19902</v>
      </c>
      <c r="H26" s="49">
        <v>7082</v>
      </c>
      <c r="I26" s="48">
        <v>25</v>
      </c>
    </row>
    <row r="27" spans="1:9" ht="12.75">
      <c r="A27" s="48">
        <v>26</v>
      </c>
      <c r="B27" s="47" t="s">
        <v>31</v>
      </c>
      <c r="C27" s="49">
        <v>3461</v>
      </c>
      <c r="D27" s="49">
        <v>9286</v>
      </c>
      <c r="E27" s="50">
        <v>0.373</v>
      </c>
      <c r="F27" s="49">
        <v>65601621</v>
      </c>
      <c r="G27" s="49">
        <v>18955</v>
      </c>
      <c r="H27" s="49">
        <v>7065</v>
      </c>
      <c r="I27" s="48">
        <v>26</v>
      </c>
    </row>
    <row r="28" spans="1:9" ht="12.75">
      <c r="A28" s="48">
        <v>27</v>
      </c>
      <c r="B28" s="47" t="s">
        <v>36</v>
      </c>
      <c r="C28" s="49">
        <v>3144</v>
      </c>
      <c r="D28" s="49">
        <v>8379</v>
      </c>
      <c r="E28" s="50">
        <v>0.375</v>
      </c>
      <c r="F28" s="49">
        <v>58335475</v>
      </c>
      <c r="G28" s="49">
        <v>18555</v>
      </c>
      <c r="H28" s="49">
        <v>6962</v>
      </c>
      <c r="I28" s="48">
        <v>27</v>
      </c>
    </row>
    <row r="29" spans="1:9" ht="12.75">
      <c r="A29" s="48">
        <v>28</v>
      </c>
      <c r="B29" s="47" t="s">
        <v>30</v>
      </c>
      <c r="C29" s="49">
        <v>5274</v>
      </c>
      <c r="D29" s="49">
        <v>13653</v>
      </c>
      <c r="E29" s="50">
        <v>0.386</v>
      </c>
      <c r="F29" s="49">
        <v>94891072</v>
      </c>
      <c r="G29" s="49">
        <v>17992</v>
      </c>
      <c r="H29" s="49">
        <v>6950</v>
      </c>
      <c r="I29" s="48">
        <v>28</v>
      </c>
    </row>
    <row r="30" spans="1:9" ht="12.75">
      <c r="A30" s="48">
        <v>29</v>
      </c>
      <c r="B30" s="47" t="s">
        <v>35</v>
      </c>
      <c r="C30" s="49">
        <v>13602</v>
      </c>
      <c r="D30" s="49">
        <v>39610</v>
      </c>
      <c r="E30" s="50">
        <v>0.343</v>
      </c>
      <c r="F30" s="49">
        <v>274618395</v>
      </c>
      <c r="G30" s="49">
        <v>20190</v>
      </c>
      <c r="H30" s="49">
        <v>6933</v>
      </c>
      <c r="I30" s="48">
        <v>29</v>
      </c>
    </row>
    <row r="31" spans="1:9" ht="12.75">
      <c r="A31" s="48">
        <v>30</v>
      </c>
      <c r="B31" s="47" t="s">
        <v>32</v>
      </c>
      <c r="C31" s="49">
        <v>9870</v>
      </c>
      <c r="D31" s="49">
        <v>28691</v>
      </c>
      <c r="E31" s="50">
        <v>0.344</v>
      </c>
      <c r="F31" s="49">
        <v>198571247</v>
      </c>
      <c r="G31" s="49">
        <v>20119</v>
      </c>
      <c r="H31" s="49">
        <v>6921</v>
      </c>
      <c r="I31" s="48">
        <v>30</v>
      </c>
    </row>
    <row r="32" spans="1:9" ht="12.75">
      <c r="A32" s="48">
        <v>31</v>
      </c>
      <c r="B32" s="47" t="s">
        <v>37</v>
      </c>
      <c r="C32" s="49">
        <v>2432</v>
      </c>
      <c r="D32" s="49">
        <v>6996</v>
      </c>
      <c r="E32" s="50">
        <v>0.348</v>
      </c>
      <c r="F32" s="49">
        <v>46629750</v>
      </c>
      <c r="G32" s="49">
        <v>19173</v>
      </c>
      <c r="H32" s="49">
        <v>6665</v>
      </c>
      <c r="I32" s="48">
        <v>31</v>
      </c>
    </row>
    <row r="33" spans="1:9" ht="12.75">
      <c r="A33" s="48">
        <v>32</v>
      </c>
      <c r="B33" s="47" t="s">
        <v>38</v>
      </c>
      <c r="C33" s="49">
        <v>1576</v>
      </c>
      <c r="D33" s="49">
        <v>4052</v>
      </c>
      <c r="E33" s="50">
        <v>0.389</v>
      </c>
      <c r="F33" s="49">
        <v>26757506</v>
      </c>
      <c r="G33" s="49">
        <v>16978</v>
      </c>
      <c r="H33" s="49">
        <v>6604</v>
      </c>
      <c r="I33" s="48">
        <v>32</v>
      </c>
    </row>
    <row r="34" spans="1:9" ht="12.75">
      <c r="A34" s="48">
        <v>33</v>
      </c>
      <c r="B34" s="47" t="s">
        <v>40</v>
      </c>
      <c r="C34" s="49">
        <v>1439</v>
      </c>
      <c r="D34" s="49">
        <v>3382</v>
      </c>
      <c r="E34" s="50">
        <v>0.425</v>
      </c>
      <c r="F34" s="49">
        <v>22144303</v>
      </c>
      <c r="G34" s="49">
        <v>15389</v>
      </c>
      <c r="H34" s="49">
        <v>6548</v>
      </c>
      <c r="I34" s="48">
        <v>33</v>
      </c>
    </row>
    <row r="35" spans="1:9" ht="12.75">
      <c r="A35" s="48">
        <v>34</v>
      </c>
      <c r="B35" s="47" t="s">
        <v>39</v>
      </c>
      <c r="C35" s="49">
        <v>3673</v>
      </c>
      <c r="D35" s="49">
        <v>9784</v>
      </c>
      <c r="E35" s="50">
        <v>0.375</v>
      </c>
      <c r="F35" s="49">
        <v>63140614</v>
      </c>
      <c r="G35" s="49">
        <v>17190</v>
      </c>
      <c r="H35" s="49">
        <v>6453</v>
      </c>
      <c r="I35" s="48">
        <v>34</v>
      </c>
    </row>
    <row r="36" spans="1:9" ht="12.75">
      <c r="A36" s="48">
        <v>35</v>
      </c>
      <c r="B36" s="47" t="s">
        <v>41</v>
      </c>
      <c r="C36" s="49">
        <v>8486</v>
      </c>
      <c r="D36" s="49">
        <v>24817</v>
      </c>
      <c r="E36" s="50">
        <v>0.342</v>
      </c>
      <c r="F36" s="49">
        <v>155254260</v>
      </c>
      <c r="G36" s="49">
        <v>18295</v>
      </c>
      <c r="H36" s="49">
        <v>6256</v>
      </c>
      <c r="I36" s="48">
        <v>35</v>
      </c>
    </row>
    <row r="37" spans="1:9" ht="12.75">
      <c r="A37" s="48">
        <v>36</v>
      </c>
      <c r="B37" s="47" t="s">
        <v>42</v>
      </c>
      <c r="C37" s="49">
        <v>2151</v>
      </c>
      <c r="D37" s="49">
        <v>5465</v>
      </c>
      <c r="E37" s="50">
        <v>0.394</v>
      </c>
      <c r="F37" s="49">
        <v>33676459</v>
      </c>
      <c r="G37" s="49">
        <v>15656</v>
      </c>
      <c r="H37" s="49">
        <v>6162</v>
      </c>
      <c r="I37" s="48">
        <v>36</v>
      </c>
    </row>
    <row r="38" spans="1:9" ht="12.75">
      <c r="A38" s="48">
        <v>37</v>
      </c>
      <c r="B38" s="47" t="s">
        <v>43</v>
      </c>
      <c r="C38" s="49">
        <v>15262</v>
      </c>
      <c r="D38" s="49">
        <v>48969</v>
      </c>
      <c r="E38" s="50">
        <v>0.312</v>
      </c>
      <c r="F38" s="49">
        <v>275528743</v>
      </c>
      <c r="G38" s="49">
        <v>18053</v>
      </c>
      <c r="H38" s="49">
        <v>5627</v>
      </c>
      <c r="I38" s="48">
        <v>37</v>
      </c>
    </row>
    <row r="39" spans="1:9" ht="12.75">
      <c r="A39" s="48">
        <v>38</v>
      </c>
      <c r="B39" s="47" t="s">
        <v>44</v>
      </c>
      <c r="C39" s="49">
        <v>2162</v>
      </c>
      <c r="D39" s="49">
        <v>6755</v>
      </c>
      <c r="E39" s="50">
        <v>0.32</v>
      </c>
      <c r="F39" s="49">
        <v>37587078</v>
      </c>
      <c r="G39" s="49">
        <v>17385</v>
      </c>
      <c r="H39" s="49">
        <v>5564</v>
      </c>
      <c r="I39" s="48">
        <v>38</v>
      </c>
    </row>
    <row r="40" spans="1:9" ht="12.75">
      <c r="A40" s="48">
        <v>39</v>
      </c>
      <c r="B40" s="47" t="s">
        <v>45</v>
      </c>
      <c r="C40" s="49">
        <v>2231</v>
      </c>
      <c r="D40" s="49">
        <v>7013</v>
      </c>
      <c r="E40" s="50">
        <v>0.318</v>
      </c>
      <c r="F40" s="49">
        <v>37542239</v>
      </c>
      <c r="G40" s="49">
        <v>16828</v>
      </c>
      <c r="H40" s="49">
        <v>5353</v>
      </c>
      <c r="I40" s="48">
        <v>39</v>
      </c>
    </row>
    <row r="41" spans="1:9" ht="12.75">
      <c r="A41" s="48">
        <v>40</v>
      </c>
      <c r="B41" s="47" t="s">
        <v>46</v>
      </c>
      <c r="C41" s="49">
        <v>5878</v>
      </c>
      <c r="D41" s="49">
        <v>19408</v>
      </c>
      <c r="E41" s="50">
        <v>0.303</v>
      </c>
      <c r="F41" s="49">
        <v>100799815</v>
      </c>
      <c r="G41" s="49">
        <v>17149</v>
      </c>
      <c r="H41" s="49">
        <v>5194</v>
      </c>
      <c r="I41" s="48">
        <v>40</v>
      </c>
    </row>
    <row r="42" spans="1:9" ht="12.75">
      <c r="A42" s="48">
        <v>41</v>
      </c>
      <c r="B42" s="47" t="s">
        <v>47</v>
      </c>
      <c r="C42" s="49">
        <v>14676</v>
      </c>
      <c r="D42" s="49">
        <v>49604</v>
      </c>
      <c r="E42" s="50">
        <v>0.296</v>
      </c>
      <c r="F42" s="49">
        <v>251646173</v>
      </c>
      <c r="G42" s="49">
        <v>17147</v>
      </c>
      <c r="H42" s="49">
        <v>5073</v>
      </c>
      <c r="I42" s="48">
        <v>41</v>
      </c>
    </row>
    <row r="43" spans="1:9" ht="12.75">
      <c r="A43" s="48">
        <v>42</v>
      </c>
      <c r="B43" s="47" t="s">
        <v>52</v>
      </c>
      <c r="C43" s="49">
        <v>1460</v>
      </c>
      <c r="D43" s="49">
        <v>3670</v>
      </c>
      <c r="E43" s="50">
        <v>0.398</v>
      </c>
      <c r="F43" s="49">
        <v>18134513</v>
      </c>
      <c r="G43" s="49">
        <v>12421</v>
      </c>
      <c r="H43" s="49">
        <v>4941</v>
      </c>
      <c r="I43" s="48">
        <v>42</v>
      </c>
    </row>
    <row r="44" spans="1:9" ht="12.75">
      <c r="A44" s="48">
        <v>43</v>
      </c>
      <c r="B44" s="47" t="s">
        <v>49</v>
      </c>
      <c r="C44" s="49">
        <v>5045</v>
      </c>
      <c r="D44" s="49">
        <v>17290</v>
      </c>
      <c r="E44" s="50">
        <v>0.292</v>
      </c>
      <c r="F44" s="49">
        <v>84666060</v>
      </c>
      <c r="G44" s="49">
        <v>16782</v>
      </c>
      <c r="H44" s="49">
        <v>4897</v>
      </c>
      <c r="I44" s="48">
        <v>43</v>
      </c>
    </row>
    <row r="45" spans="1:9" ht="12.75">
      <c r="A45" s="48">
        <v>44</v>
      </c>
      <c r="B45" s="47" t="s">
        <v>48</v>
      </c>
      <c r="C45" s="49">
        <v>3961</v>
      </c>
      <c r="D45" s="49">
        <v>13460</v>
      </c>
      <c r="E45" s="50">
        <v>0.294</v>
      </c>
      <c r="F45" s="49">
        <v>65775386</v>
      </c>
      <c r="G45" s="49">
        <v>16606</v>
      </c>
      <c r="H45" s="49">
        <v>4887</v>
      </c>
      <c r="I45" s="48">
        <v>44</v>
      </c>
    </row>
    <row r="46" spans="1:9" ht="12.75">
      <c r="A46" s="48">
        <v>45</v>
      </c>
      <c r="B46" s="47" t="s">
        <v>51</v>
      </c>
      <c r="C46" s="49">
        <v>1434</v>
      </c>
      <c r="D46" s="49">
        <v>4722</v>
      </c>
      <c r="E46" s="50">
        <v>0.304</v>
      </c>
      <c r="F46" s="49">
        <v>22379609</v>
      </c>
      <c r="G46" s="49">
        <v>15606</v>
      </c>
      <c r="H46" s="49">
        <v>4739</v>
      </c>
      <c r="I46" s="48">
        <v>45</v>
      </c>
    </row>
    <row r="47" spans="1:9" ht="12.75">
      <c r="A47" s="48">
        <v>46</v>
      </c>
      <c r="B47" s="47" t="s">
        <v>50</v>
      </c>
      <c r="C47" s="49">
        <v>2113</v>
      </c>
      <c r="D47" s="49">
        <v>7927</v>
      </c>
      <c r="E47" s="50">
        <v>0.267</v>
      </c>
      <c r="F47" s="49">
        <v>37482454</v>
      </c>
      <c r="G47" s="49">
        <v>17739</v>
      </c>
      <c r="H47" s="49">
        <v>4728</v>
      </c>
      <c r="I47" s="48">
        <v>46</v>
      </c>
    </row>
    <row r="48" spans="1:9" ht="12.75">
      <c r="A48" s="48">
        <v>47</v>
      </c>
      <c r="B48" s="47" t="s">
        <v>54</v>
      </c>
      <c r="C48" s="49">
        <v>1002</v>
      </c>
      <c r="D48" s="49">
        <v>3649</v>
      </c>
      <c r="E48" s="50">
        <v>0.275</v>
      </c>
      <c r="F48" s="49">
        <v>16721573</v>
      </c>
      <c r="G48" s="49">
        <v>16688</v>
      </c>
      <c r="H48" s="49">
        <v>4583</v>
      </c>
      <c r="I48" s="48">
        <v>47</v>
      </c>
    </row>
    <row r="49" spans="1:9" ht="12.75">
      <c r="A49" s="48">
        <v>48</v>
      </c>
      <c r="B49" s="47" t="s">
        <v>53</v>
      </c>
      <c r="C49" s="49">
        <v>1162</v>
      </c>
      <c r="D49" s="49">
        <v>4073</v>
      </c>
      <c r="E49" s="50">
        <v>0.285</v>
      </c>
      <c r="F49" s="49">
        <v>18347303</v>
      </c>
      <c r="G49" s="49">
        <v>15789</v>
      </c>
      <c r="H49" s="49">
        <v>4505</v>
      </c>
      <c r="I49" s="48">
        <v>48</v>
      </c>
    </row>
    <row r="50" spans="1:9" ht="12.75">
      <c r="A50" s="48">
        <v>49</v>
      </c>
      <c r="B50" s="47" t="s">
        <v>55</v>
      </c>
      <c r="C50" s="48">
        <v>881</v>
      </c>
      <c r="D50" s="49">
        <v>3281</v>
      </c>
      <c r="E50" s="50">
        <v>0.269</v>
      </c>
      <c r="F50" s="49">
        <v>13599379</v>
      </c>
      <c r="G50" s="49">
        <v>15436</v>
      </c>
      <c r="H50" s="49">
        <v>4145</v>
      </c>
      <c r="I50" s="48">
        <v>49</v>
      </c>
    </row>
    <row r="51" spans="1:9" ht="12.75">
      <c r="A51" s="48">
        <v>50</v>
      </c>
      <c r="B51" s="47" t="s">
        <v>57</v>
      </c>
      <c r="C51" s="49">
        <v>1409</v>
      </c>
      <c r="D51" s="49">
        <v>5348</v>
      </c>
      <c r="E51" s="50">
        <v>0.263</v>
      </c>
      <c r="F51" s="49">
        <v>22041218</v>
      </c>
      <c r="G51" s="49">
        <v>15643</v>
      </c>
      <c r="H51" s="49">
        <v>4121</v>
      </c>
      <c r="I51" s="48">
        <v>50</v>
      </c>
    </row>
    <row r="52" spans="1:9" ht="12.75">
      <c r="A52" s="48">
        <v>51</v>
      </c>
      <c r="B52" s="47" t="s">
        <v>59</v>
      </c>
      <c r="C52" s="49">
        <v>1359</v>
      </c>
      <c r="D52" s="49">
        <v>5548</v>
      </c>
      <c r="E52" s="50">
        <v>0.245</v>
      </c>
      <c r="F52" s="49">
        <v>22768613</v>
      </c>
      <c r="G52" s="49">
        <v>16754</v>
      </c>
      <c r="H52" s="49">
        <v>4104</v>
      </c>
      <c r="I52" s="48">
        <v>51</v>
      </c>
    </row>
    <row r="53" spans="1:9" ht="12.75">
      <c r="A53" s="48">
        <v>52</v>
      </c>
      <c r="B53" s="47" t="s">
        <v>56</v>
      </c>
      <c r="C53" s="49">
        <v>5883</v>
      </c>
      <c r="D53" s="49">
        <v>23787</v>
      </c>
      <c r="E53" s="50">
        <v>0.247</v>
      </c>
      <c r="F53" s="49">
        <v>97411272</v>
      </c>
      <c r="G53" s="49">
        <v>16558</v>
      </c>
      <c r="H53" s="49">
        <v>4095</v>
      </c>
      <c r="I53" s="48">
        <v>52</v>
      </c>
    </row>
    <row r="54" spans="1:9" ht="12.75">
      <c r="A54" s="48">
        <v>53</v>
      </c>
      <c r="B54" s="47" t="s">
        <v>58</v>
      </c>
      <c r="C54" s="49">
        <v>2782</v>
      </c>
      <c r="D54" s="49">
        <v>10802</v>
      </c>
      <c r="E54" s="50">
        <v>0.258</v>
      </c>
      <c r="F54" s="49">
        <v>44141361</v>
      </c>
      <c r="G54" s="49">
        <v>15867</v>
      </c>
      <c r="H54" s="49">
        <v>4086</v>
      </c>
      <c r="I54" s="48">
        <v>53</v>
      </c>
    </row>
    <row r="55" spans="1:9" ht="12.75">
      <c r="A55" s="48">
        <v>54</v>
      </c>
      <c r="B55" s="47" t="s">
        <v>60</v>
      </c>
      <c r="C55" s="48">
        <v>795</v>
      </c>
      <c r="D55" s="49">
        <v>3054</v>
      </c>
      <c r="E55" s="50">
        <v>0.26</v>
      </c>
      <c r="F55" s="49">
        <v>11764744</v>
      </c>
      <c r="G55" s="49">
        <v>14798</v>
      </c>
      <c r="H55" s="49">
        <v>3852</v>
      </c>
      <c r="I55" s="48">
        <v>54</v>
      </c>
    </row>
    <row r="56" spans="1:9" ht="12.75">
      <c r="A56" s="48">
        <v>55</v>
      </c>
      <c r="B56" s="47" t="s">
        <v>61</v>
      </c>
      <c r="C56" s="48">
        <v>710</v>
      </c>
      <c r="D56" s="49">
        <v>2912</v>
      </c>
      <c r="E56" s="50">
        <v>0.244</v>
      </c>
      <c r="F56" s="49">
        <v>10828601</v>
      </c>
      <c r="G56" s="49">
        <v>15252</v>
      </c>
      <c r="H56" s="49">
        <v>3719</v>
      </c>
      <c r="I56" s="48">
        <v>55</v>
      </c>
    </row>
    <row r="57" spans="1:9" ht="12.75">
      <c r="A57" s="48">
        <v>56</v>
      </c>
      <c r="B57" s="47" t="s">
        <v>62</v>
      </c>
      <c r="C57" s="49">
        <v>8264</v>
      </c>
      <c r="D57" s="49">
        <v>36681</v>
      </c>
      <c r="E57" s="50">
        <v>0.225</v>
      </c>
      <c r="F57" s="49">
        <v>133382220</v>
      </c>
      <c r="G57" s="49">
        <v>16140</v>
      </c>
      <c r="H57" s="49">
        <v>3636</v>
      </c>
      <c r="I57" s="48">
        <v>56</v>
      </c>
    </row>
    <row r="58" spans="1:9" ht="12.75">
      <c r="A58" s="48">
        <v>57</v>
      </c>
      <c r="B58" s="47" t="s">
        <v>63</v>
      </c>
      <c r="C58" s="49">
        <v>3896</v>
      </c>
      <c r="D58" s="49">
        <v>16487</v>
      </c>
      <c r="E58" s="50">
        <v>0.236</v>
      </c>
      <c r="F58" s="49">
        <v>56286454</v>
      </c>
      <c r="G58" s="49">
        <v>14447</v>
      </c>
      <c r="H58" s="49">
        <v>3414</v>
      </c>
      <c r="I58" s="48">
        <v>57</v>
      </c>
    </row>
    <row r="59" spans="1:9" ht="12.75">
      <c r="A59" s="48">
        <v>58</v>
      </c>
      <c r="B59" s="47" t="s">
        <v>64</v>
      </c>
      <c r="C59" s="48">
        <v>977</v>
      </c>
      <c r="D59" s="49">
        <v>3903</v>
      </c>
      <c r="E59" s="50">
        <v>0.25</v>
      </c>
      <c r="F59" s="49">
        <v>11487394</v>
      </c>
      <c r="G59" s="49">
        <v>11758</v>
      </c>
      <c r="H59" s="49">
        <v>2943</v>
      </c>
      <c r="I59" s="48">
        <v>58</v>
      </c>
    </row>
    <row r="60" spans="1:8" ht="12.75">
      <c r="A60" s="48"/>
      <c r="B60" s="46" t="s">
        <v>65</v>
      </c>
      <c r="C60" s="49">
        <v>397263</v>
      </c>
      <c r="D60" s="48"/>
      <c r="E60" s="48"/>
      <c r="F60" s="49">
        <v>8318665176</v>
      </c>
      <c r="G60" s="48"/>
      <c r="H60" s="48"/>
    </row>
    <row r="61" spans="1:7" ht="12.75" customHeight="1">
      <c r="A61" s="52" t="s">
        <v>66</v>
      </c>
      <c r="B61" s="52"/>
      <c r="C61" s="52"/>
      <c r="D61" s="52"/>
      <c r="E61" s="52"/>
      <c r="F61" s="52"/>
      <c r="G61" s="52"/>
    </row>
    <row r="62" spans="2:8" ht="25.5">
      <c r="B62" s="46" t="s">
        <v>67</v>
      </c>
      <c r="C62" s="46" t="s">
        <v>1</v>
      </c>
      <c r="D62" s="46" t="s">
        <v>2</v>
      </c>
      <c r="E62" s="46" t="s">
        <v>3</v>
      </c>
      <c r="F62" s="46" t="s">
        <v>4</v>
      </c>
      <c r="G62" s="46" t="s">
        <v>5</v>
      </c>
      <c r="H62" s="46" t="s">
        <v>6</v>
      </c>
    </row>
    <row r="63" spans="2:8" ht="12.75">
      <c r="B63" s="51" t="s">
        <v>68</v>
      </c>
      <c r="C63" s="49">
        <v>397263</v>
      </c>
      <c r="D63" s="49">
        <v>1087682</v>
      </c>
      <c r="E63" s="50">
        <v>0.365</v>
      </c>
      <c r="F63" s="49">
        <v>8318665176</v>
      </c>
      <c r="G63" s="49">
        <v>20940</v>
      </c>
      <c r="H63" s="49">
        <v>7648</v>
      </c>
    </row>
    <row r="64" spans="2:8" ht="12.75">
      <c r="B64" s="51" t="s">
        <v>69</v>
      </c>
      <c r="C64" s="49">
        <v>1891255</v>
      </c>
      <c r="D64" s="49">
        <v>5042992</v>
      </c>
      <c r="E64" s="50">
        <v>0.375</v>
      </c>
      <c r="F64" s="49">
        <v>39065723654</v>
      </c>
      <c r="G64" s="49">
        <v>20656</v>
      </c>
      <c r="H64" s="49">
        <v>7747</v>
      </c>
    </row>
    <row r="65" spans="2:8" ht="12.75">
      <c r="B65" s="51" t="s">
        <v>70</v>
      </c>
      <c r="C65" s="49">
        <v>30858095</v>
      </c>
      <c r="D65" s="49">
        <v>60340328</v>
      </c>
      <c r="E65" s="50">
        <v>0.511</v>
      </c>
      <c r="F65" s="49">
        <v>706372389849</v>
      </c>
      <c r="G65" s="49">
        <v>22891</v>
      </c>
      <c r="H65" s="49">
        <v>11706</v>
      </c>
    </row>
  </sheetData>
  <sheetProtection password="CA99" sheet="1" objects="1" scenarios="1" selectLockedCells="1"/>
  <mergeCells count="1">
    <mergeCell ref="A61:G6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N51"/>
  <sheetViews>
    <sheetView tabSelected="1" workbookViewId="0" topLeftCell="A1">
      <selection activeCell="D4" sqref="D4:G4"/>
    </sheetView>
  </sheetViews>
  <sheetFormatPr defaultColWidth="9.140625" defaultRowHeight="12.75"/>
  <cols>
    <col min="1" max="1" width="19.57421875" style="17" customWidth="1"/>
    <col min="2" max="2" width="5.57421875" style="17" customWidth="1"/>
    <col min="3" max="3" width="19.00390625" style="17" customWidth="1"/>
    <col min="4" max="4" width="10.421875" style="17" customWidth="1"/>
    <col min="5" max="5" width="11.28125" style="17" customWidth="1"/>
    <col min="6" max="6" width="11.00390625" style="17" customWidth="1"/>
    <col min="7" max="7" width="10.28125" style="17" customWidth="1"/>
    <col min="8" max="8" width="7.8515625" style="17" customWidth="1"/>
    <col min="9" max="9" width="15.28125" style="17" customWidth="1"/>
    <col min="10" max="10" width="14.00390625" style="17" customWidth="1"/>
    <col min="11" max="11" width="10.57421875" style="17" customWidth="1"/>
    <col min="12" max="12" width="8.421875" style="17" customWidth="1"/>
    <col min="13" max="13" width="7.00390625" style="17" customWidth="1"/>
    <col min="14" max="16384" width="9.140625" style="17" customWidth="1"/>
  </cols>
  <sheetData>
    <row r="1" spans="2:13" ht="9.75" customHeight="1"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2:13" ht="110.25" customHeight="1">
      <c r="B2" s="29"/>
      <c r="C2" s="55"/>
      <c r="D2" s="55"/>
      <c r="E2" s="55"/>
      <c r="F2" s="55"/>
      <c r="G2" s="55"/>
      <c r="H2" s="55"/>
      <c r="I2" s="55"/>
      <c r="J2" s="55"/>
      <c r="K2" s="55"/>
      <c r="L2" s="55"/>
      <c r="M2" s="30"/>
    </row>
    <row r="3" spans="2:13" ht="21" customHeight="1">
      <c r="B3" s="53" t="s">
        <v>138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30"/>
    </row>
    <row r="4" spans="2:13" ht="24.75" customHeight="1">
      <c r="B4" s="61" t="s">
        <v>147</v>
      </c>
      <c r="C4" s="62"/>
      <c r="D4" s="63" t="s">
        <v>14</v>
      </c>
      <c r="E4" s="64"/>
      <c r="F4" s="64"/>
      <c r="G4" s="64"/>
      <c r="H4" s="18"/>
      <c r="I4" s="65" t="s">
        <v>145</v>
      </c>
      <c r="J4" s="66"/>
      <c r="K4" s="66"/>
      <c r="L4" s="66"/>
      <c r="M4" s="30"/>
    </row>
    <row r="5" spans="2:13" ht="7.5" customHeight="1">
      <c r="B5" s="29"/>
      <c r="C5" s="56"/>
      <c r="D5" s="56"/>
      <c r="E5" s="56"/>
      <c r="F5" s="56"/>
      <c r="G5" s="57"/>
      <c r="H5" s="58"/>
      <c r="I5" s="59"/>
      <c r="J5" s="60"/>
      <c r="K5" s="60"/>
      <c r="L5" s="60"/>
      <c r="M5" s="30"/>
    </row>
    <row r="6" spans="2:14" s="19" customFormat="1" ht="24" customHeight="1">
      <c r="B6" s="31" t="s">
        <v>134</v>
      </c>
      <c r="C6" s="15"/>
      <c r="D6" s="4" t="s">
        <v>135</v>
      </c>
      <c r="E6" s="25" t="s">
        <v>146</v>
      </c>
      <c r="F6" s="4" t="s">
        <v>136</v>
      </c>
      <c r="G6" s="4" t="s">
        <v>2</v>
      </c>
      <c r="H6" s="4" t="s">
        <v>133</v>
      </c>
      <c r="I6" s="4" t="s">
        <v>137</v>
      </c>
      <c r="J6" s="4" t="s">
        <v>139</v>
      </c>
      <c r="K6" s="4" t="s">
        <v>141</v>
      </c>
      <c r="L6" s="20" t="s">
        <v>142</v>
      </c>
      <c r="M6" s="32"/>
      <c r="N6" s="17"/>
    </row>
    <row r="7" spans="2:13" ht="12.75">
      <c r="B7" s="33">
        <v>1999</v>
      </c>
      <c r="C7" s="5" t="str">
        <f>D4</f>
        <v>Catania</v>
      </c>
      <c r="D7" s="6">
        <f>VLOOKUP($D$4,'1999'!$B$2:$FE$68,8,FALSE)</f>
        <v>6715.3905645785</v>
      </c>
      <c r="E7" s="23"/>
      <c r="F7" s="34"/>
      <c r="G7" s="6"/>
      <c r="H7" s="7"/>
      <c r="I7" s="8"/>
      <c r="J7" s="8"/>
      <c r="K7" s="8"/>
      <c r="L7" s="3"/>
      <c r="M7" s="35"/>
    </row>
    <row r="8" spans="2:13" ht="12.75">
      <c r="B8" s="33">
        <v>2005</v>
      </c>
      <c r="C8" s="5" t="str">
        <f>D4</f>
        <v>Catania</v>
      </c>
      <c r="D8" s="6">
        <f>VLOOKUP($D$4,'05'!$B$2:$FE$68,7,FALSE)</f>
        <v>7962</v>
      </c>
      <c r="E8" s="22">
        <f>(D8/D7-1)*100</f>
        <v>18.563468847172636</v>
      </c>
      <c r="F8" s="6">
        <f>VLOOKUP($D$4,'05'!$B$2:$FE$68,2,FALSE)</f>
        <v>119071</v>
      </c>
      <c r="G8" s="6">
        <f>VLOOKUP($D$4,'05'!$B$2:$FE$68,3,FALSE)</f>
        <v>304144</v>
      </c>
      <c r="H8" s="9">
        <f>VLOOKUP($D$4,'05'!$B$2:$FE$68,4,FALSE)</f>
        <v>0.391</v>
      </c>
      <c r="I8" s="6">
        <f>VLOOKUP($D$4,'05'!$B$2:$FE$68,5,FALSE)</f>
        <v>2421648342</v>
      </c>
      <c r="J8" s="6">
        <f>VLOOKUP($D$4,'05'!$B$2:$FE$68,6,FALSE)</f>
        <v>20338</v>
      </c>
      <c r="K8" s="10">
        <f>I8/I9*100</f>
        <v>36.26492349327698</v>
      </c>
      <c r="L8" s="21">
        <f>VLOOKUP($D$4,'05'!$B$2:$FE$68,8,FALSE)</f>
        <v>7</v>
      </c>
      <c r="M8" s="35"/>
    </row>
    <row r="9" spans="2:13" ht="12.75">
      <c r="B9" s="36"/>
      <c r="C9" s="5" t="s">
        <v>68</v>
      </c>
      <c r="D9" s="11">
        <v>6208</v>
      </c>
      <c r="E9" s="23"/>
      <c r="F9" s="11">
        <v>370307</v>
      </c>
      <c r="G9" s="11">
        <v>1075657</v>
      </c>
      <c r="H9" s="12">
        <v>0.344</v>
      </c>
      <c r="I9" s="11">
        <v>6677660143</v>
      </c>
      <c r="J9" s="11">
        <v>18033</v>
      </c>
      <c r="K9" s="10"/>
      <c r="L9" s="3"/>
      <c r="M9" s="35"/>
    </row>
    <row r="10" spans="2:13" ht="12.75">
      <c r="B10" s="36"/>
      <c r="C10" s="5" t="s">
        <v>69</v>
      </c>
      <c r="D10" s="11">
        <v>6200</v>
      </c>
      <c r="E10" s="23"/>
      <c r="F10" s="11">
        <v>1752315</v>
      </c>
      <c r="G10" s="11">
        <v>5017212</v>
      </c>
      <c r="H10" s="12">
        <v>0.349</v>
      </c>
      <c r="I10" s="11">
        <v>31105252781</v>
      </c>
      <c r="J10" s="11">
        <v>17751</v>
      </c>
      <c r="K10" s="10"/>
      <c r="L10" s="3"/>
      <c r="M10" s="35"/>
    </row>
    <row r="11" spans="2:13" ht="12.75">
      <c r="B11" s="36"/>
      <c r="C11" s="5" t="s">
        <v>70</v>
      </c>
      <c r="D11" s="11">
        <v>10189</v>
      </c>
      <c r="E11" s="23"/>
      <c r="F11" s="11">
        <v>29564294</v>
      </c>
      <c r="G11" s="11">
        <v>58751711</v>
      </c>
      <c r="H11" s="12">
        <v>0.503</v>
      </c>
      <c r="I11" s="11">
        <v>598637535620</v>
      </c>
      <c r="J11" s="11">
        <v>20249</v>
      </c>
      <c r="K11" s="10"/>
      <c r="L11" s="3"/>
      <c r="M11" s="35"/>
    </row>
    <row r="12" spans="2:13" ht="12.75">
      <c r="B12" s="33">
        <v>2006</v>
      </c>
      <c r="C12" s="37" t="str">
        <f>D4</f>
        <v>Catania</v>
      </c>
      <c r="D12" s="6">
        <f>VLOOKUP($D$4,'06'!$B$2:$FE$68,7,FALSE)</f>
        <v>8358</v>
      </c>
      <c r="E12" s="22">
        <f>(D12/D7-1)*100</f>
        <v>24.460370839571578</v>
      </c>
      <c r="F12" s="6">
        <f>VLOOKUP($D$4,'06'!$B$2:$FE$68,2,FALSE)</f>
        <v>119693</v>
      </c>
      <c r="G12" s="6">
        <f>VLOOKUP($D$4,'06'!$B$2:$FE$68,3,FALSE)</f>
        <v>301564</v>
      </c>
      <c r="H12" s="12">
        <f>VLOOKUP($D$4,'06'!$B$2:$FE$68,4,FALSE)</f>
        <v>0.397</v>
      </c>
      <c r="I12" s="6">
        <f>VLOOKUP($D$4,'06'!$B$2:$FE$68,5,FALSE)</f>
        <v>2520339787</v>
      </c>
      <c r="J12" s="6">
        <f>VLOOKUP($D$4,'06'!$B$2:$FE$68,6,FALSE)</f>
        <v>21057</v>
      </c>
      <c r="K12" s="10">
        <f>I12/I13*100</f>
        <v>35.35614145510116</v>
      </c>
      <c r="L12" s="21">
        <f>VLOOKUP($D$4,'06'!$B$2:$FE$68,8,FALSE)</f>
        <v>7</v>
      </c>
      <c r="M12" s="35"/>
    </row>
    <row r="13" spans="2:13" ht="12.75">
      <c r="B13" s="36"/>
      <c r="C13" s="5" t="s">
        <v>68</v>
      </c>
      <c r="D13" s="11">
        <v>6619</v>
      </c>
      <c r="E13" s="23"/>
      <c r="F13" s="11">
        <v>382869</v>
      </c>
      <c r="G13" s="11">
        <v>1076972</v>
      </c>
      <c r="H13" s="13">
        <v>0.356</v>
      </c>
      <c r="I13" s="11">
        <v>7128435636</v>
      </c>
      <c r="J13" s="11">
        <v>18618</v>
      </c>
      <c r="K13" s="14"/>
      <c r="L13" s="15"/>
      <c r="M13" s="35"/>
    </row>
    <row r="14" spans="2:13" ht="12.75">
      <c r="B14" s="36"/>
      <c r="C14" s="5" t="s">
        <v>69</v>
      </c>
      <c r="D14" s="11">
        <v>6656</v>
      </c>
      <c r="E14" s="23"/>
      <c r="F14" s="11">
        <v>1821776</v>
      </c>
      <c r="G14" s="11">
        <v>5016861</v>
      </c>
      <c r="H14" s="13">
        <v>0.363</v>
      </c>
      <c r="I14" s="11">
        <v>33393678400</v>
      </c>
      <c r="J14" s="11">
        <v>18330</v>
      </c>
      <c r="K14" s="14"/>
      <c r="L14" s="15"/>
      <c r="M14" s="35"/>
    </row>
    <row r="15" spans="2:13" ht="12.75">
      <c r="B15" s="36"/>
      <c r="C15" s="5" t="s">
        <v>70</v>
      </c>
      <c r="D15" s="11">
        <v>10782</v>
      </c>
      <c r="E15" s="23"/>
      <c r="F15" s="11">
        <v>30389156</v>
      </c>
      <c r="G15" s="11">
        <v>59131287</v>
      </c>
      <c r="H15" s="13">
        <v>0.514</v>
      </c>
      <c r="I15" s="11">
        <v>637536743237</v>
      </c>
      <c r="J15" s="11">
        <v>20979</v>
      </c>
      <c r="K15" s="14"/>
      <c r="L15" s="15"/>
      <c r="M15" s="35"/>
    </row>
    <row r="16" spans="2:13" ht="12.75">
      <c r="B16" s="33">
        <v>2007</v>
      </c>
      <c r="C16" s="37" t="str">
        <f>D4</f>
        <v>Catania</v>
      </c>
      <c r="D16" s="6">
        <f>VLOOKUP($D$4,7!$B$2:$FE$68,7,FALSE)</f>
        <v>9189</v>
      </c>
      <c r="E16" s="22">
        <f>(D16/D7-1)*100</f>
        <v>36.83493032362086</v>
      </c>
      <c r="F16" s="6">
        <f>VLOOKUP($D$4,7!$B$2:$FE$68,2,FALSE)</f>
        <v>119828</v>
      </c>
      <c r="G16" s="6">
        <f>VLOOKUP($D$4,7!$B$2:$FE$68,3,FALSE)</f>
        <v>298957</v>
      </c>
      <c r="H16" s="12">
        <f>VLOOKUP($D$4,7!$B$2:$FE$68,4,FALSE)</f>
        <v>0.401</v>
      </c>
      <c r="I16" s="6">
        <f>VLOOKUP($D$4,7!$B$2:$FE$68,5,FALSE)</f>
        <v>2747006736</v>
      </c>
      <c r="J16" s="6">
        <f>VLOOKUP($D$4,7!$B$2:$FE$68,6,FALSE)</f>
        <v>22925</v>
      </c>
      <c r="K16" s="10">
        <f>I16/I17*100</f>
        <v>34.614333711727305</v>
      </c>
      <c r="L16" s="21">
        <f>VLOOKUP($D$4,7!$B$2:$FE$68,8,FALSE)</f>
        <v>6</v>
      </c>
      <c r="M16" s="35"/>
    </row>
    <row r="17" spans="2:13" ht="12.75">
      <c r="B17" s="36"/>
      <c r="C17" s="5" t="s">
        <v>68</v>
      </c>
      <c r="D17" s="11">
        <v>7335</v>
      </c>
      <c r="E17" s="23"/>
      <c r="F17" s="11">
        <v>381997</v>
      </c>
      <c r="G17" s="11">
        <v>1081915</v>
      </c>
      <c r="H17" s="13">
        <v>0.353</v>
      </c>
      <c r="I17" s="11">
        <v>7936038171</v>
      </c>
      <c r="J17" s="11">
        <v>20775</v>
      </c>
      <c r="K17" s="14"/>
      <c r="L17" s="15"/>
      <c r="M17" s="35"/>
    </row>
    <row r="18" spans="2:13" ht="12.75">
      <c r="B18" s="36"/>
      <c r="C18" s="5" t="s">
        <v>69</v>
      </c>
      <c r="D18" s="11">
        <v>7352</v>
      </c>
      <c r="E18" s="23"/>
      <c r="F18" s="11">
        <v>1811332</v>
      </c>
      <c r="G18" s="11">
        <v>5029683</v>
      </c>
      <c r="H18" s="13">
        <v>0.36</v>
      </c>
      <c r="I18" s="11">
        <v>36976896331</v>
      </c>
      <c r="J18" s="11">
        <v>20414</v>
      </c>
      <c r="K18" s="14"/>
      <c r="L18" s="15"/>
      <c r="M18" s="35"/>
    </row>
    <row r="19" spans="2:13" ht="12.75">
      <c r="B19" s="36"/>
      <c r="C19" s="5" t="s">
        <v>70</v>
      </c>
      <c r="D19" s="11">
        <v>11565</v>
      </c>
      <c r="E19" s="23"/>
      <c r="F19" s="11">
        <v>30368485</v>
      </c>
      <c r="G19" s="11">
        <v>59619290</v>
      </c>
      <c r="H19" s="13">
        <v>0.509</v>
      </c>
      <c r="I19" s="11">
        <v>689474676832</v>
      </c>
      <c r="J19" s="11">
        <v>22704</v>
      </c>
      <c r="K19" s="14"/>
      <c r="L19" s="15"/>
      <c r="M19" s="35"/>
    </row>
    <row r="20" spans="2:13" ht="12.75">
      <c r="B20" s="33">
        <v>2008</v>
      </c>
      <c r="C20" s="37" t="str">
        <f>D4</f>
        <v>Catania</v>
      </c>
      <c r="D20" s="6">
        <f>VLOOKUP($D$4,8!$B$2:$FE$68,7,FALSE)</f>
        <v>9212</v>
      </c>
      <c r="E20" s="22">
        <f>(D20/D7-1)*100</f>
        <v>37.177427156512735</v>
      </c>
      <c r="F20" s="6">
        <f>VLOOKUP($D$4,8!$B$2:$FE$68,2,FALSE)</f>
        <v>118073</v>
      </c>
      <c r="G20" s="6">
        <f>VLOOKUP($D$4,8!$B$2:$FE$68,3,FALSE)</f>
        <v>296469</v>
      </c>
      <c r="H20" s="12">
        <f>VLOOKUP($D$4,8!$B$2:$FE$68,4,FALSE)</f>
        <v>0.398</v>
      </c>
      <c r="I20" s="6">
        <f>VLOOKUP($D$4,8!$B$2:$FE$68,5,FALSE)</f>
        <v>2731062380</v>
      </c>
      <c r="J20" s="6">
        <f>VLOOKUP($D$4,8!$B$2:$FE$68,6,FALSE)</f>
        <v>23130</v>
      </c>
      <c r="K20" s="10">
        <f>I20/I21*100</f>
        <v>33.42991287942735</v>
      </c>
      <c r="L20" s="21">
        <f>VLOOKUP($D$4,8!$B$2:$FE$68,8,FALSE)</f>
        <v>8</v>
      </c>
      <c r="M20" s="35"/>
    </row>
    <row r="21" spans="2:13" ht="12.75">
      <c r="B21" s="36"/>
      <c r="C21" s="5" t="s">
        <v>68</v>
      </c>
      <c r="D21" s="11">
        <v>7530</v>
      </c>
      <c r="E21" s="23"/>
      <c r="F21" s="11">
        <v>392654</v>
      </c>
      <c r="G21" s="11">
        <v>1084977</v>
      </c>
      <c r="H21" s="13">
        <v>0.362</v>
      </c>
      <c r="I21" s="11">
        <v>8169516893</v>
      </c>
      <c r="J21" s="11">
        <v>20806</v>
      </c>
      <c r="K21" s="14"/>
      <c r="L21" s="15"/>
      <c r="M21" s="35"/>
    </row>
    <row r="22" spans="2:13" ht="12.75">
      <c r="B22" s="36"/>
      <c r="C22" s="5" t="s">
        <v>69</v>
      </c>
      <c r="D22" s="11">
        <v>7607</v>
      </c>
      <c r="E22" s="23"/>
      <c r="F22" s="11">
        <v>1874742</v>
      </c>
      <c r="G22" s="11">
        <v>5037799</v>
      </c>
      <c r="H22" s="13">
        <v>0.372</v>
      </c>
      <c r="I22" s="11">
        <v>38324311204</v>
      </c>
      <c r="J22" s="11">
        <v>20442</v>
      </c>
      <c r="K22" s="14"/>
      <c r="L22" s="15"/>
      <c r="M22" s="35"/>
    </row>
    <row r="23" spans="2:13" ht="12.75">
      <c r="B23" s="36"/>
      <c r="C23" s="5" t="s">
        <v>70</v>
      </c>
      <c r="D23" s="11">
        <v>11729</v>
      </c>
      <c r="E23" s="23"/>
      <c r="F23" s="11">
        <v>30899973</v>
      </c>
      <c r="G23" s="11">
        <v>60045068</v>
      </c>
      <c r="H23" s="13">
        <v>0.515</v>
      </c>
      <c r="I23" s="11">
        <v>704272169604</v>
      </c>
      <c r="J23" s="11">
        <v>22792</v>
      </c>
      <c r="K23" s="14"/>
      <c r="L23" s="15"/>
      <c r="M23" s="35"/>
    </row>
    <row r="24" spans="2:13" ht="12.75">
      <c r="B24" s="33">
        <v>2009</v>
      </c>
      <c r="C24" s="37" t="str">
        <f>D4</f>
        <v>Catania</v>
      </c>
      <c r="D24" s="6">
        <f>VLOOKUP($D$4,9!$B$2:$FE$68,7,FALSE)</f>
        <v>9498</v>
      </c>
      <c r="E24" s="22">
        <f>(D24/D7-1)*100</f>
        <v>41.43630081768974</v>
      </c>
      <c r="F24" s="6">
        <f>VLOOKUP($D$4,9!$B$2:$FE$68,2,FALSE)</f>
        <v>120133</v>
      </c>
      <c r="G24" s="6">
        <f>VLOOKUP($D$4,9!$B$2:$FE$68,3,FALSE)</f>
        <v>295591</v>
      </c>
      <c r="H24" s="12">
        <f>VLOOKUP($D$4,9!$B$2:$FE$68,4,FALSE)</f>
        <v>0.406</v>
      </c>
      <c r="I24" s="6">
        <f>VLOOKUP($D$4,9!$B$2:$FE$68,5,FALSE)</f>
        <v>2807511335</v>
      </c>
      <c r="J24" s="6">
        <f>VLOOKUP($D$4,9!$B$2:$FE$68,6,FALSE)</f>
        <v>23370</v>
      </c>
      <c r="K24" s="10">
        <f>I24/I25*100</f>
        <v>33.74954124971744</v>
      </c>
      <c r="L24" s="21">
        <f>VLOOKUP($D$4,9!$B$2:$FE$68,8,FALSE)</f>
        <v>7</v>
      </c>
      <c r="M24" s="38"/>
    </row>
    <row r="25" spans="2:13" ht="12.75">
      <c r="B25" s="36"/>
      <c r="C25" s="5" t="s">
        <v>68</v>
      </c>
      <c r="D25" s="11">
        <v>7648</v>
      </c>
      <c r="E25" s="23"/>
      <c r="F25" s="11">
        <v>397263</v>
      </c>
      <c r="G25" s="11">
        <v>1087682</v>
      </c>
      <c r="H25" s="13">
        <v>0.365</v>
      </c>
      <c r="I25" s="11">
        <v>8318665176</v>
      </c>
      <c r="J25" s="11">
        <v>20940</v>
      </c>
      <c r="K25" s="16"/>
      <c r="L25" s="15"/>
      <c r="M25" s="30"/>
    </row>
    <row r="26" spans="2:13" ht="12.75">
      <c r="B26" s="36"/>
      <c r="C26" s="5" t="s">
        <v>69</v>
      </c>
      <c r="D26" s="11">
        <v>7747</v>
      </c>
      <c r="E26" s="23"/>
      <c r="F26" s="11">
        <v>1891255</v>
      </c>
      <c r="G26" s="11">
        <v>5042992</v>
      </c>
      <c r="H26" s="13">
        <v>0.375</v>
      </c>
      <c r="I26" s="11">
        <v>39065723654</v>
      </c>
      <c r="J26" s="11">
        <v>20656</v>
      </c>
      <c r="K26" s="16"/>
      <c r="L26" s="15"/>
      <c r="M26" s="30"/>
    </row>
    <row r="27" spans="2:13" ht="12.75">
      <c r="B27" s="36"/>
      <c r="C27" s="5" t="s">
        <v>70</v>
      </c>
      <c r="D27" s="11">
        <v>11706</v>
      </c>
      <c r="E27" s="24"/>
      <c r="F27" s="11">
        <v>30858095</v>
      </c>
      <c r="G27" s="11">
        <v>60340328</v>
      </c>
      <c r="H27" s="13">
        <v>0.511</v>
      </c>
      <c r="I27" s="11">
        <v>706372389849</v>
      </c>
      <c r="J27" s="11">
        <v>22891</v>
      </c>
      <c r="K27" s="2"/>
      <c r="L27" s="15"/>
      <c r="M27" s="30"/>
    </row>
    <row r="28" spans="2:13" ht="12.75">
      <c r="B28" s="2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0"/>
    </row>
    <row r="29" spans="2:13" ht="12.75">
      <c r="B29" s="2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0"/>
    </row>
    <row r="30" spans="2:13" ht="12.75">
      <c r="B30" s="2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0"/>
    </row>
    <row r="31" spans="2:13" ht="12.75">
      <c r="B31" s="2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0"/>
    </row>
    <row r="32" spans="2:13" ht="12.75">
      <c r="B32" s="2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0"/>
    </row>
    <row r="33" spans="2:13" ht="12.75">
      <c r="B33" s="2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0"/>
    </row>
    <row r="34" spans="2:13" ht="12.75">
      <c r="B34" s="2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0"/>
    </row>
    <row r="35" spans="2:13" ht="12.75">
      <c r="B35" s="2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0"/>
    </row>
    <row r="36" spans="2:13" ht="12.75">
      <c r="B36" s="2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0"/>
    </row>
    <row r="37" spans="2:13" ht="12.75">
      <c r="B37" s="2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0"/>
    </row>
    <row r="38" spans="2:13" ht="12.75">
      <c r="B38" s="2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0"/>
    </row>
    <row r="39" spans="2:13" ht="12.75">
      <c r="B39" s="2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0"/>
    </row>
    <row r="40" spans="2:13" ht="12.75">
      <c r="B40" s="2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0"/>
    </row>
    <row r="41" spans="2:13" ht="12.75">
      <c r="B41" s="2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0"/>
    </row>
    <row r="42" spans="2:13" ht="12.75">
      <c r="B42" s="2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0"/>
    </row>
    <row r="43" spans="2:13" ht="12.75">
      <c r="B43" s="2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0"/>
    </row>
    <row r="44" spans="2:13" ht="12.75">
      <c r="B44" s="2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0"/>
    </row>
    <row r="45" spans="2:13" ht="12.75">
      <c r="B45" s="2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0"/>
    </row>
    <row r="46" spans="2:13" ht="12.75">
      <c r="B46" s="2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0"/>
    </row>
    <row r="47" spans="2:13" ht="12.75">
      <c r="B47" s="2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0"/>
    </row>
    <row r="48" spans="2:13" ht="12.75">
      <c r="B48" s="2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0"/>
    </row>
    <row r="49" spans="2:13" ht="12.75">
      <c r="B49" s="2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0"/>
    </row>
    <row r="50" spans="2:13" ht="13.5" thickBot="1"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2:13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</sheetData>
  <sheetProtection password="CA99" sheet="1" objects="1" scenarios="1" selectLockedCells="1"/>
  <protectedRanges>
    <protectedRange sqref="D4:E4 H4" name="Intervallo1_1"/>
  </protectedRanges>
  <mergeCells count="8">
    <mergeCell ref="B3:L3"/>
    <mergeCell ref="C2:L2"/>
    <mergeCell ref="C5:F5"/>
    <mergeCell ref="G5:H5"/>
    <mergeCell ref="I5:L5"/>
    <mergeCell ref="B4:C4"/>
    <mergeCell ref="D4:G4"/>
    <mergeCell ref="I4:L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2011-05-30T15:51:10Z</dcterms:created>
  <dcterms:modified xsi:type="dcterms:W3CDTF">2013-05-03T20:49:49Z</dcterms:modified>
  <cp:category/>
  <cp:version/>
  <cp:contentType/>
  <cp:contentStatus/>
</cp:coreProperties>
</file>